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updateLinks="never" codeName="ThisWorkbook"/>
  <mc:AlternateContent xmlns:mc="http://schemas.openxmlformats.org/markup-compatibility/2006">
    <mc:Choice Requires="x15">
      <x15ac:absPath xmlns:x15ac="http://schemas.microsoft.com/office/spreadsheetml/2010/11/ac" url="https://woodsideenergy-my.sharepoint.com/personal/callum_burnett_woodside_com_au/Documents/Documents/HSE Documents/02. Health/06. COVID-19/"/>
    </mc:Choice>
  </mc:AlternateContent>
  <xr:revisionPtr revIDLastSave="0" documentId="8_{7141D13A-9550-49F3-9E78-53C018082A48}" xr6:coauthVersionLast="47" xr6:coauthVersionMax="47" xr10:uidLastSave="{00000000-0000-0000-0000-000000000000}"/>
  <bookViews>
    <workbookView xWindow="768" yWindow="768" windowWidth="17280" windowHeight="8964" tabRatio="608" activeTab="2" xr2:uid="{00000000-000D-0000-FFFF-FFFF00000000}"/>
  </bookViews>
  <sheets>
    <sheet name="Please Read First" sheetId="78" r:id="rId1"/>
    <sheet name="Master data" sheetId="2" state="hidden" r:id="rId2"/>
    <sheet name="Change Log" sheetId="85" r:id="rId3"/>
    <sheet name="COVID19 PANDEMIC BT" sheetId="66" r:id="rId4"/>
    <sheet name="PC PS 1" sheetId="64" r:id="rId5"/>
    <sheet name="PC PS 2" sheetId="75" r:id="rId6"/>
    <sheet name="PC PS 3" sheetId="79" r:id="rId7"/>
    <sheet name="PC PS 4" sheetId="80" r:id="rId8"/>
    <sheet name="PC PS 5" sheetId="83" r:id="rId9"/>
    <sheet name="PC PS 6" sheetId="82" r:id="rId10"/>
    <sheet name="MC PS 1" sheetId="84" r:id="rId11"/>
    <sheet name="PS References" sheetId="86" r:id="rId12"/>
    <sheet name="LA Test Plan List_V7" sheetId="87" r:id="rId13"/>
    <sheet name="CCO Question List_V7" sheetId="88"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__123Graph_A" hidden="1">'[1]DEC-REAG'!$AM$130:$AY$130</definedName>
    <definedName name="__123Graph_ACARBON" hidden="1">'[1]DEC-REAG'!$AM$109:$AX$109</definedName>
    <definedName name="__123Graph_ACN" hidden="1">'[1]DEC-REAG'!$AM$108:$AX$108</definedName>
    <definedName name="__123Graph_AFLOC" hidden="1">'[1]DEC-REAG'!$AM$113:$AX$113</definedName>
    <definedName name="__123Graph_ALIME" hidden="1">'[1]DEC-REAG'!$AM$115:$AX$115</definedName>
    <definedName name="__123Graph_AMIXED" hidden="1">'[1]DEC-REAG'!$AM$129:$AX$129</definedName>
    <definedName name="__123Graph_ANAOH" hidden="1">'[1]DEC-REAG'!$AM$118:$AX$118</definedName>
    <definedName name="__123Graph_ASLUGS" hidden="1">'[1]DEC-REAG'!$AM$130:$AY$130</definedName>
    <definedName name="__123Graph_B" hidden="1">'[1]DEC-REAG'!$AM$162:$AY$162</definedName>
    <definedName name="__123Graph_BCARBON" hidden="1">'[1]DEC-REAG'!$AM$141:$AX$141</definedName>
    <definedName name="__123Graph_BCN" hidden="1">'[1]DEC-REAG'!$AM$140:$AX$140</definedName>
    <definedName name="__123Graph_BFLOC" hidden="1">'[1]DEC-REAG'!$AM$145:$AX$145</definedName>
    <definedName name="__123Graph_BLIME" hidden="1">'[1]DEC-REAG'!$AM$147:$AX$147</definedName>
    <definedName name="__123Graph_BMIXED" hidden="1">'[1]DEC-REAG'!$AM$161:$AX$161</definedName>
    <definedName name="__123Graph_BNAOH" hidden="1">'[1]DEC-REAG'!$AM$150:$AX$150</definedName>
    <definedName name="__123Graph_BSLUGS" hidden="1">'[1]DEC-REAG'!$AM$162:$AY$162</definedName>
    <definedName name="__123Graph_C" hidden="1">'[1]DEC-REAG'!$BB$234:$BM$234</definedName>
    <definedName name="__123Graph_CCARBON" hidden="1">'[1]DEC-REAG'!$BB$165:$BM$165</definedName>
    <definedName name="__123Graph_CCN" hidden="1">'[1]DEC-REAG'!$BB$164:$BM$164</definedName>
    <definedName name="__123Graph_CFLOC" hidden="1">'[1]DEC-REAG'!$BB$169:$BM$169</definedName>
    <definedName name="__123Graph_CLIME" hidden="1">'[1]DEC-REAG'!$BB$171:$BM$171</definedName>
    <definedName name="__123Graph_CMIXED" hidden="1">'[1]DEC-REAG'!$BB$185:$BM$185</definedName>
    <definedName name="__123Graph_CNAOH" hidden="1">'[1]DEC-REAG'!$BB$174:$BM$174</definedName>
    <definedName name="__123Graph_CSLUGS" hidden="1">'[1]DEC-REAG'!$BB$234:$BM$234</definedName>
    <definedName name="__123Graph_DCARBON" hidden="1">'[1]DEC-REAG'!$BB$189:$BM$189</definedName>
    <definedName name="__123Graph_DCN" hidden="1">'[1]DEC-REAG'!$BB$188:$BM$188</definedName>
    <definedName name="__123Graph_DFLOC" hidden="1">'[1]DEC-REAG'!$BB$193:$BM$193</definedName>
    <definedName name="__123Graph_DLIME" hidden="1">'[1]DEC-REAG'!$BB$195:$BM$195</definedName>
    <definedName name="__123Graph_DMIXED" hidden="1">'[1]DEC-REAG'!$BB$209:$BM$209</definedName>
    <definedName name="__123Graph_DNAOH" hidden="1">'[1]DEC-REAG'!$BB$198:$BM$198</definedName>
    <definedName name="__123Graph_ECARBON" hidden="1">'[1]DEC-REAG'!$BB$213:$BM$213</definedName>
    <definedName name="__123Graph_ECN" hidden="1">'[1]DEC-REAG'!$BB$212:$BM$212</definedName>
    <definedName name="__123Graph_EFLOC" hidden="1">'[1]DEC-REAG'!$BB$217:$BM$217</definedName>
    <definedName name="__123Graph_ELIME" hidden="1">'[1]DEC-REAG'!$BB$219:$BM$219</definedName>
    <definedName name="__123Graph_EMIXED" hidden="1">'[1]DEC-REAG'!$BB$233:$BM$233</definedName>
    <definedName name="__123Graph_ENAOH" hidden="1">'[1]DEC-REAG'!$BB$222:$BM$222</definedName>
    <definedName name="__123Graph_X" hidden="1">'[1]DEC-REAG'!$AM$139:$AX$139</definedName>
    <definedName name="__123Graph_XALUMINA" localSheetId="2" hidden="1">'[2]Current Data'!#REF!</definedName>
    <definedName name="__123Graph_XALUMINA" localSheetId="3" hidden="1">'[2]Current Data'!#REF!</definedName>
    <definedName name="__123Graph_XALUMINA" localSheetId="10" hidden="1">'[2]Current Data'!#REF!</definedName>
    <definedName name="__123Graph_XALUMINA" localSheetId="5" hidden="1">'[2]Current Data'!#REF!</definedName>
    <definedName name="__123Graph_XALUMINA" localSheetId="6" hidden="1">'[2]Current Data'!#REF!</definedName>
    <definedName name="__123Graph_XALUMINA" localSheetId="7" hidden="1">'[2]Current Data'!#REF!</definedName>
    <definedName name="__123Graph_XALUMINA" localSheetId="0" hidden="1">'[2]Current Data'!#REF!</definedName>
    <definedName name="__123Graph_XCARBON" hidden="1">'[1]DEC-REAG'!$AM$139:$AX$139</definedName>
    <definedName name="__123Graph_XCN" hidden="1">'[1]DEC-REAG'!$AM$139:$AX$139</definedName>
    <definedName name="__123Graph_XFLOC" hidden="1">'[1]DEC-REAG'!$AM$139:$AX$139</definedName>
    <definedName name="__123Graph_XIRON" localSheetId="2" hidden="1">'[2]Current Data'!#REF!</definedName>
    <definedName name="__123Graph_XIRON" localSheetId="3" hidden="1">'[2]Current Data'!#REF!</definedName>
    <definedName name="__123Graph_XIRON" localSheetId="10" hidden="1">'[2]Current Data'!#REF!</definedName>
    <definedName name="__123Graph_XIRON" localSheetId="5" hidden="1">'[2]Current Data'!#REF!</definedName>
    <definedName name="__123Graph_XIRON" localSheetId="6" hidden="1">'[2]Current Data'!#REF!</definedName>
    <definedName name="__123Graph_XIRON" localSheetId="7" hidden="1">'[2]Current Data'!#REF!</definedName>
    <definedName name="__123Graph_XIRON" localSheetId="0" hidden="1">'[2]Current Data'!#REF!</definedName>
    <definedName name="__123Graph_XLIME" hidden="1">'[1]DEC-REAG'!$AM$139:$AX$139</definedName>
    <definedName name="__123Graph_XMIXED" hidden="1">'[1]DEC-REAG'!$AM$139:$AX$139</definedName>
    <definedName name="__123Graph_XNAOH" hidden="1">'[1]DEC-REAG'!$AM$139:$AX$139</definedName>
    <definedName name="__123Graph_XPHOS" localSheetId="2" hidden="1">'[2]Current Data'!#REF!</definedName>
    <definedName name="__123Graph_XPHOS" localSheetId="3" hidden="1">'[2]Current Data'!#REF!</definedName>
    <definedName name="__123Graph_XPHOS" localSheetId="10" hidden="1">'[2]Current Data'!#REF!</definedName>
    <definedName name="__123Graph_XPHOS" localSheetId="5" hidden="1">'[2]Current Data'!#REF!</definedName>
    <definedName name="__123Graph_XPHOS" localSheetId="6" hidden="1">'[2]Current Data'!#REF!</definedName>
    <definedName name="__123Graph_XPHOS" localSheetId="7" hidden="1">'[2]Current Data'!#REF!</definedName>
    <definedName name="__123Graph_XPHOS" localSheetId="0" hidden="1">'[2]Current Data'!#REF!</definedName>
    <definedName name="__123Graph_XSILICA" localSheetId="2" hidden="1">'[2]Current Data'!#REF!</definedName>
    <definedName name="__123Graph_XSILICA" localSheetId="3" hidden="1">'[2]Current Data'!#REF!</definedName>
    <definedName name="__123Graph_XSILICA" localSheetId="10" hidden="1">'[2]Current Data'!#REF!</definedName>
    <definedName name="__123Graph_XSILICA" localSheetId="5" hidden="1">'[2]Current Data'!#REF!</definedName>
    <definedName name="__123Graph_XSILICA" localSheetId="6" hidden="1">'[2]Current Data'!#REF!</definedName>
    <definedName name="__123Graph_XSILICA" localSheetId="7" hidden="1">'[2]Current Data'!#REF!</definedName>
    <definedName name="__123Graph_XSILICA" localSheetId="0" hidden="1">'[2]Current Data'!#REF!</definedName>
    <definedName name="__123Graph_XSLUGS" hidden="1">'[1]DEC-REAG'!$AM$139:$AX$139</definedName>
    <definedName name="_1__123Graph_A4" hidden="1">'[1]DEC-REAG'!$AM$128:$AX$128</definedName>
    <definedName name="_1__123Graph_AGraph_1" localSheetId="2" hidden="1">'[2]Current Data'!#REF!</definedName>
    <definedName name="_1__123Graph_AGraph_1" localSheetId="3" hidden="1">'[2]Current Data'!#REF!</definedName>
    <definedName name="_1__123Graph_AGraph_1" localSheetId="10" hidden="1">'[2]Current Data'!#REF!</definedName>
    <definedName name="_1__123Graph_AGraph_1" localSheetId="5" hidden="1">'[2]Current Data'!#REF!</definedName>
    <definedName name="_1__123Graph_AGraph_1" localSheetId="6" hidden="1">'[2]Current Data'!#REF!</definedName>
    <definedName name="_1__123Graph_AGraph_1" localSheetId="7" hidden="1">'[2]Current Data'!#REF!</definedName>
    <definedName name="_1__123Graph_AGraph_1" localSheetId="0" hidden="1">'[2]Current Data'!#REF!</definedName>
    <definedName name="_10__123Graph_XGraph_2" localSheetId="2" hidden="1">'[2]Current Data'!#REF!</definedName>
    <definedName name="_10__123Graph_XGraph_2" localSheetId="3" hidden="1">'[2]Current Data'!#REF!</definedName>
    <definedName name="_10__123Graph_XGraph_2" localSheetId="10" hidden="1">'[2]Current Data'!#REF!</definedName>
    <definedName name="_10__123Graph_XGraph_2" localSheetId="5" hidden="1">'[2]Current Data'!#REF!</definedName>
    <definedName name="_10__123Graph_XGraph_2" localSheetId="6" hidden="1">'[2]Current Data'!#REF!</definedName>
    <definedName name="_10__123Graph_XGraph_2" localSheetId="7" hidden="1">'[2]Current Data'!#REF!</definedName>
    <definedName name="_10__123Graph_XGraph_2" localSheetId="0" hidden="1">'[2]Current Data'!#REF!</definedName>
    <definedName name="_11__123Graph_XQA_Alum" localSheetId="2" hidden="1">'[2]Current Data'!#REF!</definedName>
    <definedName name="_11__123Graph_XQA_Alum" localSheetId="3" hidden="1">'[2]Current Data'!#REF!</definedName>
    <definedName name="_11__123Graph_XQA_Alum" localSheetId="10" hidden="1">'[2]Current Data'!#REF!</definedName>
    <definedName name="_11__123Graph_XQA_Alum" localSheetId="5" hidden="1">'[2]Current Data'!#REF!</definedName>
    <definedName name="_11__123Graph_XQA_Alum" localSheetId="6" hidden="1">'[2]Current Data'!#REF!</definedName>
    <definedName name="_11__123Graph_XQA_Alum" localSheetId="7" hidden="1">'[2]Current Data'!#REF!</definedName>
    <definedName name="_11__123Graph_XQA_Alum" localSheetId="0" hidden="1">'[2]Current Data'!#REF!</definedName>
    <definedName name="_111_111_2222" localSheetId="10" hidden="1">'[2]Current Data'!#REF!</definedName>
    <definedName name="_111_111_2222" localSheetId="5" hidden="1">'[2]Current Data'!#REF!</definedName>
    <definedName name="_111_111_2222" localSheetId="6" hidden="1">'[2]Current Data'!#REF!</definedName>
    <definedName name="_111_111_2222" localSheetId="7" hidden="1">'[2]Current Data'!#REF!</definedName>
    <definedName name="_111_111_2222" hidden="1">'[2]Current Data'!#REF!</definedName>
    <definedName name="_12__123Graph_XGraph_2" localSheetId="2" hidden="1">'[2]Current Data'!#REF!</definedName>
    <definedName name="_12__123Graph_XGraph_2" localSheetId="3" hidden="1">'[2]Current Data'!#REF!</definedName>
    <definedName name="_12__123Graph_XGraph_2" localSheetId="10" hidden="1">'[2]Current Data'!#REF!</definedName>
    <definedName name="_12__123Graph_XGraph_2" localSheetId="5" hidden="1">'[2]Current Data'!#REF!</definedName>
    <definedName name="_12__123Graph_XGraph_2" localSheetId="6" hidden="1">'[2]Current Data'!#REF!</definedName>
    <definedName name="_12__123Graph_XGraph_2" localSheetId="7" hidden="1">'[2]Current Data'!#REF!</definedName>
    <definedName name="_12__123Graph_XGraph_2" localSheetId="0" hidden="1">'[2]Current Data'!#REF!</definedName>
    <definedName name="_12__123Graph_XQA_Iron" localSheetId="2" hidden="1">'[2]Current Data'!#REF!</definedName>
    <definedName name="_12__123Graph_XQA_Iron" localSheetId="3" hidden="1">'[2]Current Data'!#REF!</definedName>
    <definedName name="_12__123Graph_XQA_Iron" localSheetId="10" hidden="1">'[2]Current Data'!#REF!</definedName>
    <definedName name="_12__123Graph_XQA_Iron" localSheetId="5" hidden="1">'[2]Current Data'!#REF!</definedName>
    <definedName name="_12__123Graph_XQA_Iron" localSheetId="6" hidden="1">'[2]Current Data'!#REF!</definedName>
    <definedName name="_12__123Graph_XQA_Iron" localSheetId="7" hidden="1">'[2]Current Data'!#REF!</definedName>
    <definedName name="_12__123Graph_XQA_Iron" localSheetId="0" hidden="1">'[2]Current Data'!#REF!</definedName>
    <definedName name="_13__123Graph_XQA_Phos" localSheetId="2" hidden="1">'[2]Current Data'!#REF!</definedName>
    <definedName name="_13__123Graph_XQA_Phos" localSheetId="3" hidden="1">'[2]Current Data'!#REF!</definedName>
    <definedName name="_13__123Graph_XQA_Phos" localSheetId="10" hidden="1">'[2]Current Data'!#REF!</definedName>
    <definedName name="_13__123Graph_XQA_Phos" localSheetId="5" hidden="1">'[2]Current Data'!#REF!</definedName>
    <definedName name="_13__123Graph_XQA_Phos" localSheetId="6" hidden="1">'[2]Current Data'!#REF!</definedName>
    <definedName name="_13__123Graph_XQA_Phos" localSheetId="7" hidden="1">'[2]Current Data'!#REF!</definedName>
    <definedName name="_13__123Graph_XQA_Phos" localSheetId="0" hidden="1">'[2]Current Data'!#REF!</definedName>
    <definedName name="_14__123Graph_XQA_Silica" localSheetId="2" hidden="1">'[2]Current Data'!#REF!</definedName>
    <definedName name="_14__123Graph_XQA_Silica" localSheetId="3" hidden="1">'[2]Current Data'!#REF!</definedName>
    <definedName name="_14__123Graph_XQA_Silica" localSheetId="10" hidden="1">'[2]Current Data'!#REF!</definedName>
    <definedName name="_14__123Graph_XQA_Silica" localSheetId="5" hidden="1">'[2]Current Data'!#REF!</definedName>
    <definedName name="_14__123Graph_XQA_Silica" localSheetId="6" hidden="1">'[2]Current Data'!#REF!</definedName>
    <definedName name="_14__123Graph_XQA_Silica" localSheetId="7" hidden="1">'[2]Current Data'!#REF!</definedName>
    <definedName name="_14__123Graph_XQA_Silica" localSheetId="0" hidden="1">'[2]Current Data'!#REF!</definedName>
    <definedName name="_15__123Graph_XQA_Alum" localSheetId="2" hidden="1">'[2]Current Data'!#REF!</definedName>
    <definedName name="_15__123Graph_XQA_Alum" localSheetId="3" hidden="1">'[2]Current Data'!#REF!</definedName>
    <definedName name="_15__123Graph_XQA_Alum" localSheetId="10" hidden="1">'[2]Current Data'!#REF!</definedName>
    <definedName name="_15__123Graph_XQA_Alum" localSheetId="5" hidden="1">'[2]Current Data'!#REF!</definedName>
    <definedName name="_15__123Graph_XQA_Alum" localSheetId="6" hidden="1">'[2]Current Data'!#REF!</definedName>
    <definedName name="_15__123Graph_XQA_Alum" localSheetId="7" hidden="1">'[2]Current Data'!#REF!</definedName>
    <definedName name="_15__123Graph_XQA_Alum" localSheetId="0" hidden="1">'[2]Current Data'!#REF!</definedName>
    <definedName name="_18__123Graph_XQA_Iron" localSheetId="2" hidden="1">'[2]Current Data'!#REF!</definedName>
    <definedName name="_18__123Graph_XQA_Iron" localSheetId="3" hidden="1">'[2]Current Data'!#REF!</definedName>
    <definedName name="_18__123Graph_XQA_Iron" localSheetId="10" hidden="1">'[2]Current Data'!#REF!</definedName>
    <definedName name="_18__123Graph_XQA_Iron" localSheetId="5" hidden="1">'[2]Current Data'!#REF!</definedName>
    <definedName name="_18__123Graph_XQA_Iron" localSheetId="6" hidden="1">'[2]Current Data'!#REF!</definedName>
    <definedName name="_18__123Graph_XQA_Iron" localSheetId="7" hidden="1">'[2]Current Data'!#REF!</definedName>
    <definedName name="_18__123Graph_XQA_Iron" localSheetId="0" hidden="1">'[2]Current Data'!#REF!</definedName>
    <definedName name="_2__123Graph_AGraph_1" localSheetId="2" hidden="1">'[2]Current Data'!#REF!</definedName>
    <definedName name="_2__123Graph_AGraph_1" localSheetId="3" hidden="1">'[2]Current Data'!#REF!</definedName>
    <definedName name="_2__123Graph_AGraph_1" localSheetId="10" hidden="1">'[2]Current Data'!#REF!</definedName>
    <definedName name="_2__123Graph_AGraph_1" localSheetId="5" hidden="1">'[2]Current Data'!#REF!</definedName>
    <definedName name="_2__123Graph_AGraph_1" localSheetId="6" hidden="1">'[2]Current Data'!#REF!</definedName>
    <definedName name="_2__123Graph_AGraph_1" localSheetId="7" hidden="1">'[2]Current Data'!#REF!</definedName>
    <definedName name="_2__123Graph_AGraph_1" localSheetId="0" hidden="1">'[2]Current Data'!#REF!</definedName>
    <definedName name="_2__123Graph_AGraph_2" localSheetId="2" hidden="1">'[2]Current Data'!#REF!</definedName>
    <definedName name="_2__123Graph_AGraph_2" localSheetId="3" hidden="1">'[2]Current Data'!#REF!</definedName>
    <definedName name="_2__123Graph_AGraph_2" localSheetId="10" hidden="1">'[2]Current Data'!#REF!</definedName>
    <definedName name="_2__123Graph_AGraph_2" localSheetId="5" hidden="1">'[2]Current Data'!#REF!</definedName>
    <definedName name="_2__123Graph_AGraph_2" localSheetId="6" hidden="1">'[2]Current Data'!#REF!</definedName>
    <definedName name="_2__123Graph_AGraph_2" localSheetId="7" hidden="1">'[2]Current Data'!#REF!</definedName>
    <definedName name="_2__123Graph_AGraph_2" localSheetId="0" hidden="1">'[2]Current Data'!#REF!</definedName>
    <definedName name="_21__123Graph_XQA_Phos" localSheetId="2" hidden="1">'[2]Current Data'!#REF!</definedName>
    <definedName name="_21__123Graph_XQA_Phos" localSheetId="3" hidden="1">'[2]Current Data'!#REF!</definedName>
    <definedName name="_21__123Graph_XQA_Phos" localSheetId="10" hidden="1">'[2]Current Data'!#REF!</definedName>
    <definedName name="_21__123Graph_XQA_Phos" localSheetId="5" hidden="1">'[2]Current Data'!#REF!</definedName>
    <definedName name="_21__123Graph_XQA_Phos" localSheetId="6" hidden="1">'[2]Current Data'!#REF!</definedName>
    <definedName name="_21__123Graph_XQA_Phos" localSheetId="7" hidden="1">'[2]Current Data'!#REF!</definedName>
    <definedName name="_21__123Graph_XQA_Phos" localSheetId="0" hidden="1">'[2]Current Data'!#REF!</definedName>
    <definedName name="_24__123Graph_XQA_Silica" localSheetId="2" hidden="1">'[2]Current Data'!#REF!</definedName>
    <definedName name="_24__123Graph_XQA_Silica" localSheetId="3" hidden="1">'[2]Current Data'!#REF!</definedName>
    <definedName name="_24__123Graph_XQA_Silica" localSheetId="10" hidden="1">'[2]Current Data'!#REF!</definedName>
    <definedName name="_24__123Graph_XQA_Silica" localSheetId="5" hidden="1">'[2]Current Data'!#REF!</definedName>
    <definedName name="_24__123Graph_XQA_Silica" localSheetId="6" hidden="1">'[2]Current Data'!#REF!</definedName>
    <definedName name="_24__123Graph_XQA_Silica" localSheetId="7" hidden="1">'[2]Current Data'!#REF!</definedName>
    <definedName name="_24__123Graph_XQA_Silica" localSheetId="0" hidden="1">'[2]Current Data'!#REF!</definedName>
    <definedName name="_3__123Graph_AGraph_1" localSheetId="2" hidden="1">'[2]Current Data'!#REF!</definedName>
    <definedName name="_3__123Graph_AGraph_1" localSheetId="3" hidden="1">'[2]Current Data'!#REF!</definedName>
    <definedName name="_3__123Graph_AGraph_1" localSheetId="10" hidden="1">'[2]Current Data'!#REF!</definedName>
    <definedName name="_3__123Graph_AGraph_1" localSheetId="5" hidden="1">'[2]Current Data'!#REF!</definedName>
    <definedName name="_3__123Graph_AGraph_1" localSheetId="6" hidden="1">'[2]Current Data'!#REF!</definedName>
    <definedName name="_3__123Graph_AGraph_1" localSheetId="7" hidden="1">'[2]Current Data'!#REF!</definedName>
    <definedName name="_3__123Graph_AGraph_1" localSheetId="0" hidden="1">'[2]Current Data'!#REF!</definedName>
    <definedName name="_3__123Graph_AGraph_2" localSheetId="2" hidden="1">'[2]Current Data'!#REF!</definedName>
    <definedName name="_3__123Graph_AGraph_2" localSheetId="3" hidden="1">'[2]Current Data'!#REF!</definedName>
    <definedName name="_3__123Graph_AGraph_2" localSheetId="10" hidden="1">'[2]Current Data'!#REF!</definedName>
    <definedName name="_3__123Graph_AGraph_2" localSheetId="5" hidden="1">'[2]Current Data'!#REF!</definedName>
    <definedName name="_3__123Graph_AGraph_2" localSheetId="6" hidden="1">'[2]Current Data'!#REF!</definedName>
    <definedName name="_3__123Graph_AGraph_2" localSheetId="7" hidden="1">'[2]Current Data'!#REF!</definedName>
    <definedName name="_3__123Graph_AGraph_2" localSheetId="0" hidden="1">'[2]Current Data'!#REF!</definedName>
    <definedName name="_3__123Graph_XGraph_1" localSheetId="2" hidden="1">'[2]Current Data'!#REF!</definedName>
    <definedName name="_3__123Graph_XGraph_1" localSheetId="3" hidden="1">'[2]Current Data'!#REF!</definedName>
    <definedName name="_3__123Graph_XGraph_1" localSheetId="10" hidden="1">'[2]Current Data'!#REF!</definedName>
    <definedName name="_3__123Graph_XGraph_1" localSheetId="5" hidden="1">'[2]Current Data'!#REF!</definedName>
    <definedName name="_3__123Graph_XGraph_1" localSheetId="6" hidden="1">'[2]Current Data'!#REF!</definedName>
    <definedName name="_3__123Graph_XGraph_1" localSheetId="7" hidden="1">'[2]Current Data'!#REF!</definedName>
    <definedName name="_3__123Graph_XGraph_1" localSheetId="0" hidden="1">'[2]Current Data'!#REF!</definedName>
    <definedName name="_4__123Graph_B4" hidden="1">'[1]DEC-REAG'!$AM$160:$AX$160</definedName>
    <definedName name="_4__123Graph_XGraph_2" localSheetId="2" hidden="1">'[2]Current Data'!#REF!</definedName>
    <definedName name="_4__123Graph_XGraph_2" localSheetId="3" hidden="1">'[2]Current Data'!#REF!</definedName>
    <definedName name="_4__123Graph_XGraph_2" localSheetId="10" hidden="1">'[2]Current Data'!#REF!</definedName>
    <definedName name="_4__123Graph_XGraph_2" localSheetId="5" hidden="1">'[2]Current Data'!#REF!</definedName>
    <definedName name="_4__123Graph_XGraph_2" localSheetId="6" hidden="1">'[2]Current Data'!#REF!</definedName>
    <definedName name="_4__123Graph_XGraph_2" localSheetId="7" hidden="1">'[2]Current Data'!#REF!</definedName>
    <definedName name="_4__123Graph_XGraph_2" localSheetId="0" hidden="1">'[2]Current Data'!#REF!</definedName>
    <definedName name="_5__123Graph_C4" hidden="1">'[1]DEC-REAG'!$BB$184:$BM$184</definedName>
    <definedName name="_5__123Graph_XQA_Alum" localSheetId="2" hidden="1">'[2]Current Data'!#REF!</definedName>
    <definedName name="_5__123Graph_XQA_Alum" localSheetId="3" hidden="1">'[2]Current Data'!#REF!</definedName>
    <definedName name="_5__123Graph_XQA_Alum" localSheetId="10" hidden="1">'[2]Current Data'!#REF!</definedName>
    <definedName name="_5__123Graph_XQA_Alum" localSheetId="5" hidden="1">'[2]Current Data'!#REF!</definedName>
    <definedName name="_5__123Graph_XQA_Alum" localSheetId="6" hidden="1">'[2]Current Data'!#REF!</definedName>
    <definedName name="_5__123Graph_XQA_Alum" localSheetId="7" hidden="1">'[2]Current Data'!#REF!</definedName>
    <definedName name="_5__123Graph_XQA_Alum" localSheetId="0" hidden="1">'[2]Current Data'!#REF!</definedName>
    <definedName name="_6__123Graph_AGraph_2" localSheetId="2" hidden="1">'[2]Current Data'!#REF!</definedName>
    <definedName name="_6__123Graph_AGraph_2" localSheetId="3" hidden="1">'[2]Current Data'!#REF!</definedName>
    <definedName name="_6__123Graph_AGraph_2" localSheetId="10" hidden="1">'[2]Current Data'!#REF!</definedName>
    <definedName name="_6__123Graph_AGraph_2" localSheetId="5" hidden="1">'[2]Current Data'!#REF!</definedName>
    <definedName name="_6__123Graph_AGraph_2" localSheetId="6" hidden="1">'[2]Current Data'!#REF!</definedName>
    <definedName name="_6__123Graph_AGraph_2" localSheetId="7" hidden="1">'[2]Current Data'!#REF!</definedName>
    <definedName name="_6__123Graph_AGraph_2" localSheetId="0" hidden="1">'[2]Current Data'!#REF!</definedName>
    <definedName name="_6__123Graph_D4" hidden="1">'[1]DEC-REAG'!$BB$184:$BM$184</definedName>
    <definedName name="_6__123Graph_XQA_Iron" localSheetId="2" hidden="1">'[2]Current Data'!#REF!</definedName>
    <definedName name="_6__123Graph_XQA_Iron" localSheetId="3" hidden="1">'[2]Current Data'!#REF!</definedName>
    <definedName name="_6__123Graph_XQA_Iron" localSheetId="10" hidden="1">'[2]Current Data'!#REF!</definedName>
    <definedName name="_6__123Graph_XQA_Iron" localSheetId="5" hidden="1">'[2]Current Data'!#REF!</definedName>
    <definedName name="_6__123Graph_XQA_Iron" localSheetId="6" hidden="1">'[2]Current Data'!#REF!</definedName>
    <definedName name="_6__123Graph_XQA_Iron" localSheetId="7" hidden="1">'[2]Current Data'!#REF!</definedName>
    <definedName name="_6__123Graph_XQA_Iron" localSheetId="0" hidden="1">'[2]Current Data'!#REF!</definedName>
    <definedName name="_7__123Graph_E4" hidden="1">'[1]DEC-REAG'!$BB$232:$BM$232</definedName>
    <definedName name="_7__123Graph_XQA_Phos" localSheetId="2" hidden="1">'[2]Current Data'!#REF!</definedName>
    <definedName name="_7__123Graph_XQA_Phos" localSheetId="3" hidden="1">'[2]Current Data'!#REF!</definedName>
    <definedName name="_7__123Graph_XQA_Phos" localSheetId="10" hidden="1">'[2]Current Data'!#REF!</definedName>
    <definedName name="_7__123Graph_XQA_Phos" localSheetId="5" hidden="1">'[2]Current Data'!#REF!</definedName>
    <definedName name="_7__123Graph_XQA_Phos" localSheetId="6" hidden="1">'[2]Current Data'!#REF!</definedName>
    <definedName name="_7__123Graph_XQA_Phos" localSheetId="7" hidden="1">'[2]Current Data'!#REF!</definedName>
    <definedName name="_7__123Graph_XQA_Phos" localSheetId="0" hidden="1">'[2]Current Data'!#REF!</definedName>
    <definedName name="_8__123Graph_X4" hidden="1">'[1]DEC-REAG'!$AM$139:$AX$139</definedName>
    <definedName name="_8__123Graph_XQA_Silica" localSheetId="2" hidden="1">'[2]Current Data'!#REF!</definedName>
    <definedName name="_8__123Graph_XQA_Silica" localSheetId="3" hidden="1">'[2]Current Data'!#REF!</definedName>
    <definedName name="_8__123Graph_XQA_Silica" localSheetId="10" hidden="1">'[2]Current Data'!#REF!</definedName>
    <definedName name="_8__123Graph_XQA_Silica" localSheetId="5" hidden="1">'[2]Current Data'!#REF!</definedName>
    <definedName name="_8__123Graph_XQA_Silica" localSheetId="6" hidden="1">'[2]Current Data'!#REF!</definedName>
    <definedName name="_8__123Graph_XQA_Silica" localSheetId="7" hidden="1">'[2]Current Data'!#REF!</definedName>
    <definedName name="_8__123Graph_XQA_Silica" localSheetId="0" hidden="1">'[2]Current Data'!#REF!</definedName>
    <definedName name="_9__123Graph_XGraph_1" localSheetId="2" hidden="1">'[2]Current Data'!#REF!</definedName>
    <definedName name="_9__123Graph_XGraph_1" localSheetId="3" hidden="1">'[2]Current Data'!#REF!</definedName>
    <definedName name="_9__123Graph_XGraph_1" localSheetId="10" hidden="1">'[2]Current Data'!#REF!</definedName>
    <definedName name="_9__123Graph_XGraph_1" localSheetId="5" hidden="1">'[2]Current Data'!#REF!</definedName>
    <definedName name="_9__123Graph_XGraph_1" localSheetId="6" hidden="1">'[2]Current Data'!#REF!</definedName>
    <definedName name="_9__123Graph_XGraph_1" localSheetId="7" hidden="1">'[2]Current Data'!#REF!</definedName>
    <definedName name="_9__123Graph_XGraph_1" localSheetId="0" hidden="1">'[2]Current Data'!#REF!</definedName>
    <definedName name="_BQ4.1" localSheetId="2" hidden="1">#REF!</definedName>
    <definedName name="_BQ4.1" localSheetId="3" hidden="1">#REF!</definedName>
    <definedName name="_BQ4.1" localSheetId="10" hidden="1">#REF!</definedName>
    <definedName name="_BQ4.1" localSheetId="5" hidden="1">#REF!</definedName>
    <definedName name="_BQ4.1" localSheetId="6" hidden="1">#REF!</definedName>
    <definedName name="_BQ4.1" localSheetId="7" hidden="1">#REF!</definedName>
    <definedName name="_BQ4.1" localSheetId="0" hidden="1">#REF!</definedName>
    <definedName name="_BQ4.11" localSheetId="2" hidden="1">#REF!</definedName>
    <definedName name="_BQ4.11" localSheetId="3" hidden="1">#REF!</definedName>
    <definedName name="_BQ4.11" localSheetId="10" hidden="1">#REF!</definedName>
    <definedName name="_BQ4.11" localSheetId="5" hidden="1">#REF!</definedName>
    <definedName name="_BQ4.11" localSheetId="6" hidden="1">#REF!</definedName>
    <definedName name="_BQ4.11" localSheetId="7" hidden="1">#REF!</definedName>
    <definedName name="_BQ4.11" localSheetId="0" hidden="1">#REF!</definedName>
    <definedName name="_BQ4.2" localSheetId="2" hidden="1">#REF!</definedName>
    <definedName name="_BQ4.2" localSheetId="3" hidden="1">#REF!</definedName>
    <definedName name="_BQ4.2" localSheetId="10" hidden="1">#REF!</definedName>
    <definedName name="_BQ4.2" localSheetId="5" hidden="1">#REF!</definedName>
    <definedName name="_BQ4.2" localSheetId="6" hidden="1">#REF!</definedName>
    <definedName name="_BQ4.2" localSheetId="7" hidden="1">#REF!</definedName>
    <definedName name="_BQ4.2" localSheetId="0" hidden="1">#REF!</definedName>
    <definedName name="_Fill" localSheetId="2" hidden="1">[3]Production!#REF!</definedName>
    <definedName name="_Fill" localSheetId="3" hidden="1">[3]Production!#REF!</definedName>
    <definedName name="_Fill" localSheetId="10" hidden="1">[3]Production!#REF!</definedName>
    <definedName name="_Fill" localSheetId="5" hidden="1">[3]Production!#REF!</definedName>
    <definedName name="_Fill" localSheetId="6" hidden="1">[3]Production!#REF!</definedName>
    <definedName name="_Fill" localSheetId="7" hidden="1">[3]Production!#REF!</definedName>
    <definedName name="_Fill" localSheetId="0" hidden="1">[3]Production!#REF!</definedName>
    <definedName name="_xlnm._FilterDatabase" localSheetId="13" hidden="1">'CCO Question List_V7'!$B$3:$E$56</definedName>
    <definedName name="_xlnm._FilterDatabase" localSheetId="12" hidden="1">'LA Test Plan List_V7'!$A$11:$G$33</definedName>
    <definedName name="_Order1" hidden="1">255</definedName>
    <definedName name="_Order2" hidden="1">255</definedName>
    <definedName name="_Regression_X" localSheetId="2" hidden="1">[4]Split!#REF!</definedName>
    <definedName name="_Regression_X" localSheetId="3" hidden="1">[4]Split!#REF!</definedName>
    <definedName name="_Regression_X" localSheetId="10" hidden="1">[4]Split!#REF!</definedName>
    <definedName name="_Regression_X" localSheetId="5" hidden="1">[4]Split!#REF!</definedName>
    <definedName name="_Regression_X" localSheetId="6" hidden="1">[4]Split!#REF!</definedName>
    <definedName name="_Regression_X" localSheetId="7" hidden="1">[4]Split!#REF!</definedName>
    <definedName name="_Regression_X" localSheetId="0" hidden="1">[4]Split!#REF!</definedName>
    <definedName name="abc" localSheetId="10" hidden="1">'[2]Current Data'!#REF!</definedName>
    <definedName name="abc" localSheetId="5" hidden="1">'[2]Current Data'!#REF!</definedName>
    <definedName name="abc" localSheetId="6" hidden="1">'[2]Current Data'!#REF!</definedName>
    <definedName name="abc" localSheetId="7" hidden="1">'[2]Current Data'!#REF!</definedName>
    <definedName name="abc" hidden="1">'[2]Current Data'!#REF!</definedName>
    <definedName name="abcd" localSheetId="2" hidden="1">{"Balance",#N/A,FALSE,"Balancing"}</definedName>
    <definedName name="abcd" localSheetId="0" hidden="1">{"Balance",#N/A,FALSE,"Balancing"}</definedName>
    <definedName name="AccessDatabase" hidden="1">"E:\MetBalance\ND1.mdb"</definedName>
    <definedName name="Add_Scenario_Anchor" localSheetId="2">#REF!</definedName>
    <definedName name="Add_Scenario_Anchor" localSheetId="3">#REF!</definedName>
    <definedName name="Add_Scenario_Anchor" localSheetId="10">#REF!</definedName>
    <definedName name="Add_Scenario_Anchor" localSheetId="5">#REF!</definedName>
    <definedName name="Add_Scenario_Anchor" localSheetId="6">#REF!</definedName>
    <definedName name="Add_Scenario_Anchor" localSheetId="7">#REF!</definedName>
    <definedName name="Add_Scenario_Anchor" localSheetId="0">#REF!</definedName>
    <definedName name="Analysis_Method" localSheetId="2">#REF!</definedName>
    <definedName name="Analysis_Method" localSheetId="3">#REF!</definedName>
    <definedName name="Analysis_Method" localSheetId="10">#REF!</definedName>
    <definedName name="Analysis_Method" localSheetId="5">#REF!</definedName>
    <definedName name="Analysis_Method" localSheetId="6">#REF!</definedName>
    <definedName name="Analysis_Method" localSheetId="7">#REF!</definedName>
    <definedName name="Analysis_Method" localSheetId="0">#REF!</definedName>
    <definedName name="anscount" hidden="1">1</definedName>
    <definedName name="asds" localSheetId="2" hidden="1">{"Balance",#N/A,FALSE,"Balancing";"Man_Adj",#N/A,FALSE,"Balancing"}</definedName>
    <definedName name="asds" localSheetId="0" hidden="1">{"Balance",#N/A,FALSE,"Balancing";"Man_Adj",#N/A,FALSE,"Balancing"}</definedName>
    <definedName name="CET_Freq" localSheetId="2">#REF!</definedName>
    <definedName name="CET_Freq" localSheetId="3">#REF!</definedName>
    <definedName name="CET_Freq" localSheetId="10">#REF!</definedName>
    <definedName name="CET_Freq" localSheetId="5">#REF!</definedName>
    <definedName name="CET_Freq" localSheetId="6">#REF!</definedName>
    <definedName name="CET_Freq" localSheetId="7">#REF!</definedName>
    <definedName name="CET_Freq" localSheetId="0">#REF!</definedName>
    <definedName name="Commercial" localSheetId="3">'Master data'!#REF!</definedName>
    <definedName name="Commercial" localSheetId="10">'Master data'!#REF!</definedName>
    <definedName name="Commercial" localSheetId="5">'Master data'!#REF!</definedName>
    <definedName name="Commercial" localSheetId="6">'Master data'!#REF!</definedName>
    <definedName name="Commercial" localSheetId="7">'Master data'!#REF!</definedName>
    <definedName name="Commercial">'Master data'!#REF!</definedName>
    <definedName name="Control_Purpose" localSheetId="3">Table19[Control Purpose]</definedName>
    <definedName name="Control_Purpose" localSheetId="10">Table19[Control Purpose]</definedName>
    <definedName name="Control_Purpose" localSheetId="5">Table19[Control Purpose]</definedName>
    <definedName name="Control_Purpose" localSheetId="6">Table19[Control Purpose]</definedName>
    <definedName name="Control_Purpose" localSheetId="7">Table19[Control Purpose]</definedName>
    <definedName name="Control_Purpose" localSheetId="8">Table19[Control Purpose]</definedName>
    <definedName name="Control_Purpose" localSheetId="9">Table19[Control Purpose]</definedName>
    <definedName name="Control_Purpose">Table19[Control Purpose]</definedName>
    <definedName name="Control_Rating" localSheetId="3">Table15[Control Rating]</definedName>
    <definedName name="Control_Rating" localSheetId="10">Table15[Control Rating]</definedName>
    <definedName name="Control_Rating" localSheetId="5">Table15[Control Rating]</definedName>
    <definedName name="Control_Rating" localSheetId="6">Table15[Control Rating]</definedName>
    <definedName name="Control_Rating" localSheetId="7">Table15[Control Rating]</definedName>
    <definedName name="Control_Rating" localSheetId="8">Table15[Control Rating]</definedName>
    <definedName name="Control_Rating" localSheetId="9">Table15[Control Rating]</definedName>
    <definedName name="Control_Rating">Table15[Control Rating]</definedName>
    <definedName name="Control_Regulation" localSheetId="2">#REF!</definedName>
    <definedName name="Control_Regulation" localSheetId="3">#REF!</definedName>
    <definedName name="Control_Regulation" localSheetId="10">#REF!</definedName>
    <definedName name="Control_Regulation" localSheetId="5">#REF!</definedName>
    <definedName name="Control_Regulation" localSheetId="6">#REF!</definedName>
    <definedName name="Control_Regulation" localSheetId="7">#REF!</definedName>
    <definedName name="Control_Regulation" localSheetId="0">#REF!</definedName>
    <definedName name="Control_Type" localSheetId="3">Table18[Control Type]</definedName>
    <definedName name="Control_Type" localSheetId="10">Table18[Control Type]</definedName>
    <definedName name="Control_Type" localSheetId="5">Table18[Control Type]</definedName>
    <definedName name="Control_Type" localSheetId="6">Table18[Control Type]</definedName>
    <definedName name="Control_Type" localSheetId="7">Table18[Control Type]</definedName>
    <definedName name="Control_Type" localSheetId="8">Table18[Control Type]</definedName>
    <definedName name="Control_Type" localSheetId="9">Table18[Control Type]</definedName>
    <definedName name="Control_Type">Table18[Control Type]</definedName>
    <definedName name="dfdfdfdf" localSheetId="2" hidden="1">{"Balance",#N/A,FALSE,"Balancing";"Man_Adj",#N/A,FALSE,"Balancing"}</definedName>
    <definedName name="dfdfdfdf" localSheetId="0" hidden="1">{"Balance",#N/A,FALSE,"Balancing";"Man_Adj",#N/A,FALSE,"Balancing"}</definedName>
    <definedName name="dfgfdhjgj" localSheetId="2" hidden="1">{"JVSumm_Report",#N/A,FALSE,"JV Summ";"Newman_Report",#N/A,FALSE,"Output - 7";"Yandi_Report",#N/A,FALSE,"Output - 8"}</definedName>
    <definedName name="dfgfdhjgj" localSheetId="0" hidden="1">{"JVSumm_Report",#N/A,FALSE,"JV Summ";"Newman_Report",#N/A,FALSE,"Output - 7";"Yandi_Report",#N/A,FALSE,"Output - 8"}</definedName>
    <definedName name="Effectiveness" localSheetId="2">#REF!</definedName>
    <definedName name="Effectiveness" localSheetId="6">#REF!</definedName>
    <definedName name="Effectiveness" localSheetId="7">#REF!</definedName>
    <definedName name="Environment__Climate_Change___Community" localSheetId="3">'Master data'!#REF!</definedName>
    <definedName name="Environment__Climate_Change___Community" localSheetId="10">'Master data'!#REF!</definedName>
    <definedName name="Environment__Climate_Change___Community" localSheetId="5">'Master data'!#REF!</definedName>
    <definedName name="Environment__Climate_Change___Community" localSheetId="6">'Master data'!#REF!</definedName>
    <definedName name="Environment__Climate_Change___Community" localSheetId="7">'Master data'!#REF!</definedName>
    <definedName name="Environment__Climate_Change___Community">'Master data'!#REF!</definedName>
    <definedName name="f" localSheetId="2" hidden="1">{#N/A,#N/A,FALSE,"ACC";#N/A,#N/A,FALSE,"100%";#N/A,#N/A,FALSE,"BWM";#N/A,#N/A,FALSE,"GYM";#N/A,#N/A,FALSE,"PDM";#N/A,#N/A,FALSE,"SRM";#N/A,#N/A,FALSE,"NPM";#N/A,#N/A,FALSE,"GGM";#N/A,#N/A,FALSE,"MRM";#N/A,#N/A,FALSE,"RVM";#N/A,#N/A,FALSE,"SWM";#N/A,#N/A,FALSE,"MOM"}</definedName>
    <definedName name="ffff" localSheetId="2" hidden="1">'[2]Current Data'!#REF!</definedName>
    <definedName name="ffff" localSheetId="3" hidden="1">'[2]Current Data'!#REF!</definedName>
    <definedName name="ffff" localSheetId="10" hidden="1">'[2]Current Data'!#REF!</definedName>
    <definedName name="ffff" localSheetId="5" hidden="1">'[2]Current Data'!#REF!</definedName>
    <definedName name="ffff" localSheetId="6" hidden="1">'[2]Current Data'!#REF!</definedName>
    <definedName name="ffff" localSheetId="7" hidden="1">'[2]Current Data'!#REF!</definedName>
    <definedName name="ffff" localSheetId="0" hidden="1">'[2]Current Data'!#REF!</definedName>
    <definedName name="fgfg" localSheetId="2" hidden="1">{"Balance",#N/A,FALSE,"Balancing"}</definedName>
    <definedName name="fgfg" localSheetId="0" hidden="1">{"Balance",#N/A,FALSE,"Balancing"}</definedName>
    <definedName name="Financial_Management" localSheetId="3">'Master data'!#REF!</definedName>
    <definedName name="Financial_Management" localSheetId="10">'Master data'!#REF!</definedName>
    <definedName name="Financial_Management" localSheetId="5">'Master data'!#REF!</definedName>
    <definedName name="Financial_Management" localSheetId="6">'Master data'!#REF!</definedName>
    <definedName name="Financial_Management" localSheetId="7">'Master data'!#REF!</definedName>
    <definedName name="Financial_Management">'Master data'!#REF!</definedName>
    <definedName name="gfgfdgf" localSheetId="2" hidden="1">{"JVSUMM",#N/A,FALSE,"JV Summ";"JVJVN",#N/A,FALSE,"Output - 7";"JVJVY",#N/A,FALSE,"Output - 8";"JVJVG",#N/A,FALSE,"Output - 9";"JVHBI",#N/A,FALSE,"Output - 10"}</definedName>
    <definedName name="gfgfdgf" localSheetId="0" hidden="1">{"JVSUMM",#N/A,FALSE,"JV Summ";"JVJVN",#N/A,FALSE,"Output - 7";"JVJVY",#N/A,FALSE,"Output - 8";"JVJVG",#N/A,FALSE,"Output - 9";"JVHBI",#N/A,FALSE,"Output - 10"}</definedName>
    <definedName name="Growth___Development" localSheetId="3">'Master data'!#REF!</definedName>
    <definedName name="Growth___Development" localSheetId="10">'Master data'!#REF!</definedName>
    <definedName name="Growth___Development" localSheetId="5">'Master data'!#REF!</definedName>
    <definedName name="Growth___Development" localSheetId="6">'Master data'!#REF!</definedName>
    <definedName name="Growth___Development" localSheetId="7">'Master data'!#REF!</definedName>
    <definedName name="Growth___Development">'Master data'!#REF!</definedName>
    <definedName name="Health___Safety" localSheetId="3">'Master data'!#REF!</definedName>
    <definedName name="Health___Safety" localSheetId="10">'Master data'!#REF!</definedName>
    <definedName name="Health___Safety" localSheetId="5">'Master data'!#REF!</definedName>
    <definedName name="Health___Safety" localSheetId="6">'Master data'!#REF!</definedName>
    <definedName name="Health___Safety" localSheetId="7">'Master data'!#REF!</definedName>
    <definedName name="Health___Safety">'Master data'!#REF!</definedName>
    <definedName name="HTML_CodePage" hidden="1">1252</definedName>
    <definedName name="HTML_Description" hidden="1">""</definedName>
    <definedName name="HTML_Email" hidden="1">""</definedName>
    <definedName name="HTML_Header" hidden="1">"33"</definedName>
    <definedName name="HTML_LastUpdate" hidden="1">"10-Feb-04"</definedName>
    <definedName name="HTML_LineAfter" hidden="1">FALSE</definedName>
    <definedName name="HTML_LineBefore" hidden="1">FALSE</definedName>
    <definedName name="HTML_Name" hidden="1">"Ted Kenny"</definedName>
    <definedName name="HTML_OBDlg2" hidden="1">TRUE</definedName>
    <definedName name="HTML_OBDlg4" hidden="1">TRUE</definedName>
    <definedName name="HTML_OS" hidden="1">0</definedName>
    <definedName name="HTML_PathFile" hidden="1">"F:\BOS\TechLimits\4Q03\Mineralogy.htm"</definedName>
    <definedName name="HTML_Title" hidden="1">"4Q03Process"</definedName>
    <definedName name="Impact_Category" localSheetId="3">Table3[Impact Category]</definedName>
    <definedName name="Impact_Category" localSheetId="10">Table3[Impact Category]</definedName>
    <definedName name="Impact_Category" localSheetId="5">Table3[Impact Category]</definedName>
    <definedName name="Impact_Category" localSheetId="6">Table3[Impact Category]</definedName>
    <definedName name="Impact_Category" localSheetId="7">Table3[Impact Category]</definedName>
    <definedName name="Impact_Category" localSheetId="8">Table3[Impact Category]</definedName>
    <definedName name="Impact_Category" localSheetId="9">Table3[Impact Category]</definedName>
    <definedName name="Impact_Category">Table3[Impact Category]</definedName>
    <definedName name="Impact_Level" localSheetId="3">Table5[Impact Level]</definedName>
    <definedName name="Impact_Level" localSheetId="10">Table5[Impact Level]</definedName>
    <definedName name="Impact_Level" localSheetId="5">Table5[Impact Level]</definedName>
    <definedName name="Impact_Level" localSheetId="6">Table5[Impact Level]</definedName>
    <definedName name="Impact_Level" localSheetId="7">Table5[Impact Level]</definedName>
    <definedName name="Impact_Level" localSheetId="8">Table5[Impact Level]</definedName>
    <definedName name="Impact_Level" localSheetId="9">Table5[Impact Level]</definedName>
    <definedName name="Impact_Level">Table5[Impact Level]</definedName>
    <definedName name="jhghfgd" localSheetId="2" hidden="1">{"PHSF_SHIP",#N/A,FALSE,"Input - 1";"PHSF_STACK",#N/A,FALSE,"Input - 1";"PHSF_SUMM",#N/A,FALSE,"Input - 1"}</definedName>
    <definedName name="jhghfgd" localSheetId="0" hidden="1">{"PHSF_SHIP",#N/A,FALSE,"Input - 1";"PHSF_STACK",#N/A,FALSE,"Input - 1";"PHSF_SUMM",#N/A,FALSE,"Input - 1"}</definedName>
    <definedName name="L3_Risk" localSheetId="3">Table14[L3 Risk]</definedName>
    <definedName name="L3_Risk" localSheetId="10">Table14[L3 Risk]</definedName>
    <definedName name="L3_Risk" localSheetId="5">Table14[L3 Risk]</definedName>
    <definedName name="L3_Risk" localSheetId="6">Table14[L3 Risk]</definedName>
    <definedName name="L3_Risk" localSheetId="7">Table14[L3 Risk]</definedName>
    <definedName name="L3_Risk" localSheetId="8">Table14[L3 Risk]</definedName>
    <definedName name="L3_Risk" localSheetId="9">Table14[L3 Risk]</definedName>
    <definedName name="L3_Risk">Table14[L3 Risk]</definedName>
    <definedName name="Legal_Compliance___Stakeholder_Management" localSheetId="3">'Master data'!#REF!</definedName>
    <definedName name="Legal_Compliance___Stakeholder_Management" localSheetId="10">'Master data'!#REF!</definedName>
    <definedName name="Legal_Compliance___Stakeholder_Management" localSheetId="5">'Master data'!#REF!</definedName>
    <definedName name="Legal_Compliance___Stakeholder_Management" localSheetId="6">'Master data'!#REF!</definedName>
    <definedName name="Legal_Compliance___Stakeholder_Management" localSheetId="7">'Master data'!#REF!</definedName>
    <definedName name="Legal_Compliance___Stakeholder_Management">'Master data'!#REF!</definedName>
    <definedName name="Level" localSheetId="3">Table5[Impact Level]</definedName>
    <definedName name="Level" localSheetId="10">Table5[Impact Level]</definedName>
    <definedName name="Level" localSheetId="5">Table5[Impact Level]</definedName>
    <definedName name="Level" localSheetId="6">Table5[Impact Level]</definedName>
    <definedName name="Level" localSheetId="7">Table5[Impact Level]</definedName>
    <definedName name="Level" localSheetId="8">Table5[Impact Level]</definedName>
    <definedName name="Level" localSheetId="9">Table5[Impact Level]</definedName>
    <definedName name="Level">Table5[Impact Level]</definedName>
    <definedName name="Likelihood" localSheetId="3">Table6[Likelihood]</definedName>
    <definedName name="Likelihood" localSheetId="10">Table6[Likelihood]</definedName>
    <definedName name="Likelihood" localSheetId="5">Table6[Likelihood]</definedName>
    <definedName name="Likelihood" localSheetId="6">Table6[Likelihood]</definedName>
    <definedName name="Likelihood" localSheetId="7">Table6[Likelihood]</definedName>
    <definedName name="Likelihood" localSheetId="8">Table6[Likelihood]</definedName>
    <definedName name="Likelihood" localSheetId="9">Table6[Likelihood]</definedName>
    <definedName name="Likelihood">Table6[Likelihood]</definedName>
    <definedName name="Likelihood_Levels" localSheetId="3">Table17[Likelihood level]</definedName>
    <definedName name="Likelihood_Levels" localSheetId="10">Table17[Likelihood level]</definedName>
    <definedName name="Likelihood_Levels" localSheetId="5">Table17[Likelihood level]</definedName>
    <definedName name="Likelihood_Levels" localSheetId="6">Table17[Likelihood level]</definedName>
    <definedName name="Likelihood_Levels" localSheetId="7">Table17[Likelihood level]</definedName>
    <definedName name="Likelihood_Levels" localSheetId="8">Table17[Likelihood level]</definedName>
    <definedName name="Likelihood_Levels" localSheetId="9">Table17[Likelihood level]</definedName>
    <definedName name="Likelihood_Levels">Table17[Likelihood level]</definedName>
    <definedName name="MRCA_Rating">[5]!Table1[MRCA Rating]</definedName>
    <definedName name="old" localSheetId="2" hidden="1">[6]Input!#REF!</definedName>
    <definedName name="old" localSheetId="3" hidden="1">[6]Input!#REF!</definedName>
    <definedName name="old" localSheetId="10" hidden="1">[6]Input!#REF!</definedName>
    <definedName name="old" localSheetId="5" hidden="1">[6]Input!#REF!</definedName>
    <definedName name="old" localSheetId="6" hidden="1">[6]Input!#REF!</definedName>
    <definedName name="old" localSheetId="7" hidden="1">[6]Input!#REF!</definedName>
    <definedName name="old" localSheetId="0" hidden="1">[6]Input!#REF!</definedName>
    <definedName name="Org_Unit" localSheetId="3">Table13[Org Unit]</definedName>
    <definedName name="Org_Unit" localSheetId="10">Table13[Org Unit]</definedName>
    <definedName name="Org_Unit" localSheetId="5">Table13[Org Unit]</definedName>
    <definedName name="Org_Unit" localSheetId="6">Table13[Org Unit]</definedName>
    <definedName name="Org_Unit" localSheetId="7">Table13[Org Unit]</definedName>
    <definedName name="Org_Unit" localSheetId="8">Table13[Org Unit]</definedName>
    <definedName name="Org_Unit" localSheetId="9">Table13[Org Unit]</definedName>
    <definedName name="Org_Unit">Table13[Org Unit]</definedName>
    <definedName name="People___Culture" localSheetId="3">'Master data'!#REF!</definedName>
    <definedName name="People___Culture" localSheetId="10">'Master data'!#REF!</definedName>
    <definedName name="People___Culture" localSheetId="5">'Master data'!#REF!</definedName>
    <definedName name="People___Culture" localSheetId="6">'Master data'!#REF!</definedName>
    <definedName name="People___Culture" localSheetId="7">'Master data'!#REF!</definedName>
    <definedName name="People___Culture">'Master data'!#REF!</definedName>
    <definedName name="Planning___Technical" localSheetId="3">'Master data'!#REF!</definedName>
    <definedName name="Planning___Technical" localSheetId="10">'Master data'!#REF!</definedName>
    <definedName name="Planning___Technical" localSheetId="5">'Master data'!#REF!</definedName>
    <definedName name="Planning___Technical" localSheetId="6">'Master data'!#REF!</definedName>
    <definedName name="Planning___Technical" localSheetId="7">'Master data'!#REF!</definedName>
    <definedName name="Planning___Technical">'Master data'!#REF!</definedName>
    <definedName name="_xlnm.Print_Area" localSheetId="3">'COVID19 PANDEMIC BT'!$A:$W</definedName>
    <definedName name="Priority" localSheetId="3">Table20[Priority]</definedName>
    <definedName name="Priority" localSheetId="10">Table20[Priority]</definedName>
    <definedName name="Priority" localSheetId="5">Table20[Priority]</definedName>
    <definedName name="Priority" localSheetId="6">Table20[Priority]</definedName>
    <definedName name="Priority" localSheetId="7">Table20[Priority]</definedName>
    <definedName name="Priority" localSheetId="8">Table20[Priority]</definedName>
    <definedName name="Priority" localSheetId="9">Table20[Priority]</definedName>
    <definedName name="Priority">Table20[Priority]</definedName>
    <definedName name="Production___Operations" localSheetId="3">'Master data'!#REF!</definedName>
    <definedName name="Production___Operations" localSheetId="10">'Master data'!#REF!</definedName>
    <definedName name="Production___Operations" localSheetId="5">'Master data'!#REF!</definedName>
    <definedName name="Production___Operations" localSheetId="6">'Master data'!#REF!</definedName>
    <definedName name="Production___Operations" localSheetId="7">'Master data'!#REF!</definedName>
    <definedName name="Production___Operations">'Master data'!#REF!</definedName>
    <definedName name="Purpose">[7]!Table8[Purpose]</definedName>
    <definedName name="RE_Rating" localSheetId="3">Table1[RE Rating]</definedName>
    <definedName name="RE_Rating" localSheetId="10">Table1[RE Rating]</definedName>
    <definedName name="RE_Rating" localSheetId="5">Table1[RE Rating]</definedName>
    <definedName name="RE_Rating" localSheetId="6">Table1[RE Rating]</definedName>
    <definedName name="RE_Rating" localSheetId="7">Table1[RE Rating]</definedName>
    <definedName name="RE_Rating" localSheetId="8">Table1[RE Rating]</definedName>
    <definedName name="RE_Rating" localSheetId="9">Table1[RE Rating]</definedName>
    <definedName name="RE_Rating">Table1[RE Rating]</definedName>
    <definedName name="Risk_Category" localSheetId="3">Table2[Risk Category]</definedName>
    <definedName name="Risk_Category" localSheetId="10">Table2[Risk Category]</definedName>
    <definedName name="Risk_Category" localSheetId="5">Table2[Risk Category]</definedName>
    <definedName name="Risk_Category" localSheetId="6">Table2[Risk Category]</definedName>
    <definedName name="Risk_Category" localSheetId="7">Table2[Risk Category]</definedName>
    <definedName name="Risk_Category" localSheetId="8">Table2[Risk Category]</definedName>
    <definedName name="Risk_Category" localSheetId="9">Table2[Risk Category]</definedName>
    <definedName name="Risk_Category">Table2[Risk Category]</definedName>
    <definedName name="Sampling_Method" localSheetId="3">Table12[Sampling Method]</definedName>
    <definedName name="Sampling_Method" localSheetId="10">Table12[Sampling Method]</definedName>
    <definedName name="Sampling_Method" localSheetId="5">Table12[Sampling Method]</definedName>
    <definedName name="Sampling_Method" localSheetId="6">Table12[Sampling Method]</definedName>
    <definedName name="Sampling_Method" localSheetId="7">Table12[Sampling Method]</definedName>
    <definedName name="Sampling_Method" localSheetId="8">Table12[Sampling Method]</definedName>
    <definedName name="Sampling_Method" localSheetId="9">Table12[Sampling Method]</definedName>
    <definedName name="Sampling_Method">Table12[Sampling Method]</definedName>
    <definedName name="SAPBEXdnldView" hidden="1">"45ZG3LAC4QEYJHXIYI9Y74G7I"</definedName>
    <definedName name="SAPBEXdnldView_1" hidden="1">"4C60STFQHZKGKXQRWG2X9KCNI"</definedName>
    <definedName name="SAPBEXsysID" hidden="1">"OB1"</definedName>
    <definedName name="sdsd" localSheetId="2" hidden="1">{"JVSumm_Report",#N/A,FALSE,"JV Summ";"Newman_Report",#N/A,FALSE,"Output - 7";"Yandi_Report",#N/A,FALSE,"Output - 8"}</definedName>
    <definedName name="sdsd" localSheetId="0" hidden="1">{"JVSumm_Report",#N/A,FALSE,"JV Summ";"Newman_Report",#N/A,FALSE,"Output - 7";"Yandi_Report",#N/A,FALSE,"Output - 8"}</definedName>
    <definedName name="sdsdsd" localSheetId="2" hidden="1">{"JVSUMM",#N/A,FALSE,"JV Summ";"JVJVN",#N/A,FALSE,"Output - 7";"JVJVY",#N/A,FALSE,"Output - 8";"JVJVG",#N/A,FALSE,"Output - 9";"JVHBI",#N/A,FALSE,"Output - 10"}</definedName>
    <definedName name="sdsdsd" localSheetId="0" hidden="1">{"JVSUMM",#N/A,FALSE,"JV Summ";"JVJVN",#N/A,FALSE,"Output - 7";"JVJVY",#N/A,FALSE,"Output - 8";"JVJVG",#N/A,FALSE,"Output - 9";"JVHBI",#N/A,FALSE,"Output - 10"}</definedName>
    <definedName name="sdsdsdsdsd" localSheetId="2" hidden="1">{"PHSF_SHIP",#N/A,FALSE,"Input - 1";"PHSF_STACK",#N/A,FALSE,"Input - 1";"PHSF_SUMM",#N/A,FALSE,"Input - 1"}</definedName>
    <definedName name="sdsdsdsdsd" localSheetId="0" hidden="1">{"PHSF_SHIP",#N/A,FALSE,"Input - 1";"PHSF_STACK",#N/A,FALSE,"Input - 1";"PHSF_SUMM",#N/A,FALSE,"Input - 1"}</definedName>
    <definedName name="Severity_Factor" localSheetId="3">Table7[Severity Factor]</definedName>
    <definedName name="Severity_Factor" localSheetId="10">Table7[Severity Factor]</definedName>
    <definedName name="Severity_Factor" localSheetId="5">Table7[Severity Factor]</definedName>
    <definedName name="Severity_Factor" localSheetId="6">Table7[Severity Factor]</definedName>
    <definedName name="Severity_Factor" localSheetId="7">Table7[Severity Factor]</definedName>
    <definedName name="Severity_Factor" localSheetId="8">Table7[Severity Factor]</definedName>
    <definedName name="Severity_Factor" localSheetId="9">Table7[Severity Factor]</definedName>
    <definedName name="Severity_Factor">Table7[Severity Factor]</definedName>
    <definedName name="Step_Test" localSheetId="3">Table10[Step_Test]</definedName>
    <definedName name="Step_Test" localSheetId="10">Table10[Step_Test]</definedName>
    <definedName name="Step_Test" localSheetId="5">Table10[Step_Test]</definedName>
    <definedName name="Step_Test" localSheetId="6">Table10[Step_Test]</definedName>
    <definedName name="Step_Test" localSheetId="7">Table10[Step_Test]</definedName>
    <definedName name="Step_Test" localSheetId="8">Table10[Step_Test]</definedName>
    <definedName name="Step_Test" localSheetId="9">Table10[Step_Test]</definedName>
    <definedName name="Step_Test">Table10[Step_Test]</definedName>
    <definedName name="Strategy" localSheetId="3">'Master data'!#REF!</definedName>
    <definedName name="Strategy" localSheetId="10">'Master data'!#REF!</definedName>
    <definedName name="Strategy" localSheetId="5">'Master data'!#REF!</definedName>
    <definedName name="Strategy" localSheetId="6">'Master data'!#REF!</definedName>
    <definedName name="Strategy" localSheetId="7">'Master data'!#REF!</definedName>
    <definedName name="Strategy">'Master data'!#REF!</definedName>
    <definedName name="Technology_Innovation___Systems" localSheetId="3">'Master data'!#REF!</definedName>
    <definedName name="Technology_Innovation___Systems" localSheetId="10">'Master data'!#REF!</definedName>
    <definedName name="Technology_Innovation___Systems" localSheetId="5">'Master data'!#REF!</definedName>
    <definedName name="Technology_Innovation___Systems" localSheetId="6">'Master data'!#REF!</definedName>
    <definedName name="Technology_Innovation___Systems" localSheetId="7">'Master data'!#REF!</definedName>
    <definedName name="Technology_Innovation___Systems">'Master data'!#REF!</definedName>
    <definedName name="Test_Result" localSheetId="3">Table16[Test Result]</definedName>
    <definedName name="Test_Result" localSheetId="10">Table16[Test Result]</definedName>
    <definedName name="Test_Result" localSheetId="5">Table16[Test Result]</definedName>
    <definedName name="Test_Result" localSheetId="6">Table16[Test Result]</definedName>
    <definedName name="Test_Result" localSheetId="7">Table16[Test Result]</definedName>
    <definedName name="Test_Result" localSheetId="8">Table16[Test Result]</definedName>
    <definedName name="Test_Result" localSheetId="9">Table16[Test Result]</definedName>
    <definedName name="Test_Result">Table16[Test Result]</definedName>
    <definedName name="Timeframe" localSheetId="3">Table4[Timeframe]</definedName>
    <definedName name="Timeframe" localSheetId="10">Table4[Timeframe]</definedName>
    <definedName name="Timeframe" localSheetId="5">Table4[Timeframe]</definedName>
    <definedName name="Timeframe" localSheetId="6">Table4[Timeframe]</definedName>
    <definedName name="Timeframe" localSheetId="7">Table4[Timeframe]</definedName>
    <definedName name="Timeframe" localSheetId="8">Table4[Timeframe]</definedName>
    <definedName name="Timeframe" localSheetId="9">Table4[Timeframe]</definedName>
    <definedName name="Timeframe">Table4[Timeframe]</definedName>
    <definedName name="UNI_AA_VERSION" hidden="1">"202.1.0"</definedName>
    <definedName name="UNI_FILT_END" hidden="1">8</definedName>
    <definedName name="UNI_FILT_OFFSPEC" hidden="1">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OUTLIERS" hidden="1">32</definedName>
    <definedName name="UNI_PRES_POST" hidden="1">256</definedName>
    <definedName name="UNI_PRES_PRIOR" hidden="1">2048</definedName>
    <definedName name="UNI_PRES_RECENT" hidden="1">1024</definedName>
    <definedName name="UNI_PRES_STATIC" hidden="1">128</definedName>
    <definedName name="UNI_PRES_TRANSPOSE" hidden="1">4096</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elocity" localSheetId="3">Table8[Velocity]</definedName>
    <definedName name="Velocity" localSheetId="10">Table8[Velocity]</definedName>
    <definedName name="Velocity" localSheetId="5">Table8[Velocity]</definedName>
    <definedName name="Velocity" localSheetId="6">Table8[Velocity]</definedName>
    <definedName name="Velocity" localSheetId="7">Table8[Velocity]</definedName>
    <definedName name="Velocity" localSheetId="8">Table8[Velocity]</definedName>
    <definedName name="Velocity" localSheetId="9">Table8[Velocity]</definedName>
    <definedName name="Velocity">Table8[Velocity]</definedName>
    <definedName name="wrn.ACTUAL._.V._.BUDGET." localSheetId="2" hidden="1">{#N/A,#N/A,FALSE,"ACC";#N/A,#N/A,FALSE,"100%";#N/A,#N/A,FALSE,"BWM";#N/A,#N/A,FALSE,"GYM";#N/A,#N/A,FALSE,"PDM";#N/A,#N/A,FALSE,"SRM";#N/A,#N/A,FALSE,"NPM";#N/A,#N/A,FALSE,"GGM";#N/A,#N/A,FALSE,"MRM";#N/A,#N/A,FALSE,"RVM";#N/A,#N/A,FALSE,"SWM";#N/A,#N/A,FALSE,"MOM"}</definedName>
    <definedName name="wrn.ACTUAL._.V._.BUDGET." localSheetId="0" hidden="1">{#N/A,#N/A,FALSE,"ACC";#N/A,#N/A,FALSE,"100%";#N/A,#N/A,FALSE,"BWM";#N/A,#N/A,FALSE,"GYM";#N/A,#N/A,FALSE,"PDM";#N/A,#N/A,FALSE,"SRM";#N/A,#N/A,FALSE,"NPM";#N/A,#N/A,FALSE,"GGM";#N/A,#N/A,FALSE,"MRM";#N/A,#N/A,FALSE,"RVM";#N/A,#N/A,FALSE,"SWM";#N/A,#N/A,FALSE,"MOM"}</definedName>
    <definedName name="wrn.Balance." localSheetId="2" hidden="1">{"Balance",#N/A,FALSE,"Balancing"}</definedName>
    <definedName name="wrn.Balance." localSheetId="0" hidden="1">{"Balance",#N/A,FALSE,"Balancing"}</definedName>
    <definedName name="wrn.Balance_All." localSheetId="2" hidden="1">{"Balance",#N/A,FALSE,"Balancing";"Man_Adj",#N/A,FALSE,"Balancing"}</definedName>
    <definedName name="wrn.Balance_All." localSheetId="0" hidden="1">{"Balance",#N/A,FALSE,"Balancing";"Man_Adj",#N/A,FALSE,"Balancing"}</definedName>
    <definedName name="wrn.Budget_All." localSheetId="2" hidden="1">{"JVSUMM",#N/A,FALSE,"JV Summ";"JVJVN",#N/A,FALSE,"Output - 7";"JVJVY",#N/A,FALSE,"Output - 8";"JVJVG",#N/A,FALSE,"Output - 9";"JVHBI",#N/A,FALSE,"Output - 10"}</definedName>
    <definedName name="wrn.Budget_All." localSheetId="0" hidden="1">{"JVSUMM",#N/A,FALSE,"JV Summ";"JVJVN",#N/A,FALSE,"Output - 7";"JVJVY",#N/A,FALSE,"Output - 8";"JVJVG",#N/A,FALSE,"Output - 9";"JVHBI",#N/A,FALSE,"Output - 10"}</definedName>
    <definedName name="wrn.CASH." localSheetId="2" hidden="1">{#N/A,#N/A,FALSE,"BLUESKYE"}</definedName>
    <definedName name="wrn.CASH." localSheetId="0" hidden="1">{#N/A,#N/A,FALSE,"BLUESKYE"}</definedName>
    <definedName name="wrn.COMPARATIVE._.REPORT." localSheetId="2" hidden="1">{"QUANTPAGE",#N/A,TRUE,"A";"DRAGLINE",#N/A,TRUE,"Comparative";"RAWCOAL",#N/A,TRUE,"Comparative";"MINING",#N/A,TRUE,"Comparative";"PRODUCTION",#N/A,TRUE,"Comparative";"SHIPMENT",#N/A,TRUE,"Comparative";"COSTPAGE",#N/A,TRUE,"A";"MINESITE",#N/A,TRUE,"Comparative";"WAGESBONUS",#N/A,TRUE,"Comparative";"STAFF",#N/A,TRUE,"Comparative";"EXPLOSIVES",#N/A,TRUE,"Comparative";"MAINTENANCE",#N/A,TRUE,"Comparative"}</definedName>
    <definedName name="wrn.COMPARATIVE._.REPORT." localSheetId="0" hidden="1">{"QUANTPAGE",#N/A,TRUE,"A";"DRAGLINE",#N/A,TRUE,"Comparative";"RAWCOAL",#N/A,TRUE,"Comparative";"MINING",#N/A,TRUE,"Comparative";"PRODUCTION",#N/A,TRUE,"Comparative";"SHIPMENT",#N/A,TRUE,"Comparative";"COSTPAGE",#N/A,TRUE,"A";"MINESITE",#N/A,TRUE,"Comparative";"WAGESBONUS",#N/A,TRUE,"Comparative";"STAFF",#N/A,TRUE,"Comparative";"EXPLOSIVES",#N/A,TRUE,"Comparative";"MAINTENANCE",#N/A,TRUE,"Comparative"}</definedName>
    <definedName name="wrn.Main_Stats." localSheetId="2" hidden="1">{"JVSumm_Report",#N/A,FALSE,"JV Summ";"Newman_Report",#N/A,FALSE,"Output - 7";"Yandi_Report",#N/A,FALSE,"Output - 8"}</definedName>
    <definedName name="wrn.Main_Stats." localSheetId="0" hidden="1">{"JVSumm_Report",#N/A,FALSE,"JV Summ";"Newman_Report",#N/A,FALSE,"Output - 7";"Yandi_Report",#N/A,FALSE,"Output - 8"}</definedName>
    <definedName name="wrn.Mining._.Perfromance._.Report." localSheetId="2"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wrn.Mining._.Perfromance._.Report." localSheetId="0"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wrn.PHSF_all." localSheetId="2" hidden="1">{"PHSF_SHIP",#N/A,FALSE,"Input - 1";"PHSF_STACK",#N/A,FALSE,"Input - 1";"PHSF_SUMM",#N/A,FALSE,"Input - 1"}</definedName>
    <definedName name="wrn.PHSF_all." localSheetId="0" hidden="1">{"PHSF_SHIP",#N/A,FALSE,"Input - 1";"PHSF_STACK",#N/A,FALSE,"Input - 1";"PHSF_SUMM",#N/A,FALSE,"Input - 1"}</definedName>
    <definedName name="wrn.PROFIT." localSheetId="2" hidden="1">{#N/A,#N/A,FALSE,"BLUESKYE"}</definedName>
    <definedName name="wrn.PROFIT." localSheetId="0" hidden="1">{#N/A,#N/A,FALSE,"BLUESKYE"}</definedName>
    <definedName name="wrn.RES._.DEV." localSheetId="2" hidden="1">{#N/A,#N/A,FALSE,"ResDev"}</definedName>
    <definedName name="wrn.RES._.DEV." localSheetId="0" hidden="1">{#N/A,#N/A,FALSE,"ResDev"}</definedName>
    <definedName name="wrn.VAR._.ANALYSIS." localSheetId="2" hidden="1">{#N/A,#N/A,FALSE,"ACC";#N/A,#N/A,FALSE,"100%";#N/A,#N/A,FALSE,"BWM";#N/A,#N/A,FALSE,"GYM";#N/A,#N/A,FALSE,"PDM";#N/A,#N/A,FALSE,"SRM";#N/A,#N/A,FALSE,"NPM";#N/A,#N/A,FALSE,"GGM";#N/A,#N/A,FALSE,"MRM";#N/A,#N/A,FALSE,"RVM";#N/A,#N/A,FALSE,"SWM"}</definedName>
    <definedName name="wrn.VAR._.ANALYSIS." localSheetId="0" hidden="1">{#N/A,#N/A,FALSE,"ACC";#N/A,#N/A,FALSE,"100%";#N/A,#N/A,FALSE,"BWM";#N/A,#N/A,FALSE,"GYM";#N/A,#N/A,FALSE,"PDM";#N/A,#N/A,FALSE,"SRM";#N/A,#N/A,FALSE,"NPM";#N/A,#N/A,FALSE,"GGM";#N/A,#N/A,FALSE,"MRM";#N/A,#N/A,FALSE,"RVM";#N/A,#N/A,FALSE,"SWM"}</definedName>
    <definedName name="Yes_No" localSheetId="3">Table11[Yes_No]</definedName>
    <definedName name="Yes_No" localSheetId="10">Table11[Yes_No]</definedName>
    <definedName name="Yes_No" localSheetId="5">Table11[Yes_No]</definedName>
    <definedName name="Yes_No" localSheetId="6">Table11[Yes_No]</definedName>
    <definedName name="Yes_No" localSheetId="7">Table11[Yes_No]</definedName>
    <definedName name="Yes_No" localSheetId="8">Table11[Yes_No]</definedName>
    <definedName name="Yes_No" localSheetId="9">Table11[Yes_No]</definedName>
    <definedName name="Yes_No">Table11[Yes_No]</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6" i="66" l="1"/>
  <c r="K86" i="66"/>
  <c r="G86" i="66"/>
  <c r="G80" i="66"/>
  <c r="G81" i="66"/>
  <c r="G82" i="66"/>
  <c r="G83" i="66"/>
  <c r="G84" i="66"/>
  <c r="G85" i="66"/>
  <c r="G79" i="66"/>
  <c r="N80" i="66"/>
  <c r="N81" i="66"/>
  <c r="N82" i="66"/>
  <c r="N83" i="66"/>
  <c r="N84" i="66"/>
  <c r="N85" i="66"/>
  <c r="K80" i="66" l="1"/>
  <c r="K81" i="66"/>
  <c r="K82" i="66"/>
  <c r="K83" i="66"/>
  <c r="K84" i="66"/>
  <c r="K85" i="66"/>
  <c r="K79" i="66"/>
  <c r="H118" i="66" l="1"/>
  <c r="O88" i="66"/>
  <c r="N88" i="66" s="1"/>
  <c r="L88" i="66"/>
  <c r="K88" i="66" s="1"/>
  <c r="N79" i="66"/>
  <c r="N78" i="66"/>
  <c r="K78" i="66"/>
  <c r="G78" i="66"/>
  <c r="N77" i="66"/>
  <c r="K77" i="66"/>
  <c r="G77" i="66"/>
  <c r="M48" i="66"/>
  <c r="M47" i="66"/>
  <c r="M46" i="66"/>
  <c r="M45" i="66"/>
  <c r="M44" i="66"/>
  <c r="M43" i="66"/>
  <c r="M42" i="66"/>
  <c r="M41" i="66"/>
  <c r="M40" i="66"/>
  <c r="M39" i="66"/>
  <c r="S22" i="66"/>
  <c r="P22" i="66"/>
  <c r="H11" i="66"/>
  <c r="N21" i="2"/>
  <c r="N89" i="66" l="1"/>
  <c r="K89" i="66"/>
  <c r="H93" i="66" l="1"/>
  <c r="J22" i="66"/>
  <c r="F90" i="66"/>
  <c r="H22" i="6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Smith, Kim</author>
    <author>Clocksin, Kyle</author>
  </authors>
  <commentList>
    <comment ref="B31" authorId="0" shapeId="0" xr:uid="{00000000-0006-0000-0D00-000001000000}">
      <text>
        <r>
          <rPr>
            <b/>
            <sz val="9"/>
            <color indexed="81"/>
            <rFont val="Tahoma"/>
            <family val="2"/>
          </rPr>
          <t>Smith, Kim:</t>
        </r>
        <r>
          <rPr>
            <sz val="9"/>
            <color indexed="81"/>
            <rFont val="Tahoma"/>
            <family val="2"/>
          </rPr>
          <t xml:space="preserve">
new questions</t>
        </r>
      </text>
    </comment>
    <comment ref="B32" authorId="0" shapeId="0" xr:uid="{00000000-0006-0000-0D00-000002000000}">
      <text>
        <r>
          <rPr>
            <b/>
            <sz val="9"/>
            <color indexed="81"/>
            <rFont val="Tahoma"/>
            <family val="2"/>
          </rPr>
          <t>Smith, Kim:</t>
        </r>
        <r>
          <rPr>
            <sz val="9"/>
            <color indexed="81"/>
            <rFont val="Tahoma"/>
            <family val="2"/>
          </rPr>
          <t xml:space="preserve">
new questions</t>
        </r>
      </text>
    </comment>
    <comment ref="B33" authorId="0" shapeId="0" xr:uid="{00000000-0006-0000-0D00-000003000000}">
      <text>
        <r>
          <rPr>
            <b/>
            <sz val="9"/>
            <color indexed="81"/>
            <rFont val="Tahoma"/>
            <family val="2"/>
          </rPr>
          <t>Smith, Kim:</t>
        </r>
        <r>
          <rPr>
            <sz val="9"/>
            <color indexed="81"/>
            <rFont val="Tahoma"/>
            <family val="2"/>
          </rPr>
          <t xml:space="preserve">
new questions</t>
        </r>
      </text>
    </comment>
    <comment ref="B34" authorId="0" shapeId="0" xr:uid="{00000000-0006-0000-0D00-000004000000}">
      <text>
        <r>
          <rPr>
            <b/>
            <sz val="9"/>
            <color indexed="81"/>
            <rFont val="Tahoma"/>
            <family val="2"/>
          </rPr>
          <t>Smith, Kim:</t>
        </r>
        <r>
          <rPr>
            <sz val="9"/>
            <color indexed="81"/>
            <rFont val="Tahoma"/>
            <family val="2"/>
          </rPr>
          <t xml:space="preserve">
new questions</t>
        </r>
      </text>
    </comment>
    <comment ref="B35" authorId="0" shapeId="0" xr:uid="{00000000-0006-0000-0D00-000005000000}">
      <text>
        <r>
          <rPr>
            <b/>
            <sz val="9"/>
            <color indexed="81"/>
            <rFont val="Tahoma"/>
            <family val="2"/>
          </rPr>
          <t>Smith, Kim:</t>
        </r>
        <r>
          <rPr>
            <sz val="9"/>
            <color indexed="81"/>
            <rFont val="Tahoma"/>
            <family val="2"/>
          </rPr>
          <t xml:space="preserve">
new questions</t>
        </r>
      </text>
    </comment>
    <comment ref="B36" authorId="0" shapeId="0" xr:uid="{00000000-0006-0000-0D00-000006000000}">
      <text>
        <r>
          <rPr>
            <b/>
            <sz val="9"/>
            <color indexed="81"/>
            <rFont val="Tahoma"/>
            <family val="2"/>
          </rPr>
          <t>Smith, Kim:</t>
        </r>
        <r>
          <rPr>
            <sz val="9"/>
            <color indexed="81"/>
            <rFont val="Tahoma"/>
            <family val="2"/>
          </rPr>
          <t xml:space="preserve">
new questions</t>
        </r>
      </text>
    </comment>
    <comment ref="B38" authorId="1" shapeId="0" xr:uid="{00000000-0006-0000-0D00-000007000000}">
      <text>
        <r>
          <rPr>
            <b/>
            <sz val="9"/>
            <color indexed="81"/>
            <rFont val="Tahoma"/>
            <family val="2"/>
          </rPr>
          <t>Clocksin, Kyle:</t>
        </r>
        <r>
          <rPr>
            <sz val="9"/>
            <color indexed="81"/>
            <rFont val="Tahoma"/>
            <family val="2"/>
          </rPr>
          <t xml:space="preserve">
new question</t>
        </r>
      </text>
    </comment>
    <comment ref="B39" authorId="1" shapeId="0" xr:uid="{00000000-0006-0000-0D00-000008000000}">
      <text>
        <r>
          <rPr>
            <b/>
            <sz val="9"/>
            <color indexed="81"/>
            <rFont val="Tahoma"/>
            <family val="2"/>
          </rPr>
          <t>Clocksin, Kyle:</t>
        </r>
        <r>
          <rPr>
            <sz val="9"/>
            <color indexed="81"/>
            <rFont val="Tahoma"/>
            <family val="2"/>
          </rPr>
          <t xml:space="preserve">
new question</t>
        </r>
      </text>
    </comment>
    <comment ref="B40" authorId="1" shapeId="0" xr:uid="{00000000-0006-0000-0D00-000009000000}">
      <text>
        <r>
          <rPr>
            <b/>
            <sz val="9"/>
            <color indexed="81"/>
            <rFont val="Tahoma"/>
            <family val="2"/>
          </rPr>
          <t>Clocksin, Kyle:</t>
        </r>
        <r>
          <rPr>
            <sz val="9"/>
            <color indexed="81"/>
            <rFont val="Tahoma"/>
            <family val="2"/>
          </rPr>
          <t xml:space="preserve">
new question</t>
        </r>
      </text>
    </comment>
    <comment ref="B41" authorId="1" shapeId="0" xr:uid="{00000000-0006-0000-0D00-00000A000000}">
      <text>
        <r>
          <rPr>
            <b/>
            <sz val="9"/>
            <color indexed="81"/>
            <rFont val="Tahoma"/>
            <family val="2"/>
          </rPr>
          <t>Clocksin, Kyle:</t>
        </r>
        <r>
          <rPr>
            <sz val="9"/>
            <color indexed="81"/>
            <rFont val="Tahoma"/>
            <family val="2"/>
          </rPr>
          <t xml:space="preserve">
new question</t>
        </r>
      </text>
    </comment>
    <comment ref="B42" authorId="1" shapeId="0" xr:uid="{00000000-0006-0000-0D00-00000B000000}">
      <text>
        <r>
          <rPr>
            <b/>
            <sz val="9"/>
            <color indexed="81"/>
            <rFont val="Tahoma"/>
            <family val="2"/>
          </rPr>
          <t>Clocksin, Kyle:</t>
        </r>
        <r>
          <rPr>
            <sz val="9"/>
            <color indexed="81"/>
            <rFont val="Tahoma"/>
            <family val="2"/>
          </rPr>
          <t xml:space="preserve">
new question</t>
        </r>
      </text>
    </comment>
    <comment ref="B43" authorId="1" shapeId="0" xr:uid="{00000000-0006-0000-0D00-00000C000000}">
      <text>
        <r>
          <rPr>
            <b/>
            <sz val="9"/>
            <color indexed="81"/>
            <rFont val="Tahoma"/>
            <family val="2"/>
          </rPr>
          <t>Clocksin, Kyle:</t>
        </r>
        <r>
          <rPr>
            <sz val="9"/>
            <color indexed="81"/>
            <rFont val="Tahoma"/>
            <family val="2"/>
          </rPr>
          <t xml:space="preserve">
new question</t>
        </r>
      </text>
    </comment>
  </commentList>
</comments>
</file>

<file path=xl/sharedStrings.xml><?xml version="1.0" encoding="utf-8"?>
<sst xmlns="http://schemas.openxmlformats.org/spreadsheetml/2006/main" count="2526" uniqueCount="1517">
  <si>
    <t>Information on Global Bowtie and Performance Standard Templates</t>
  </si>
  <si>
    <t>Context</t>
  </si>
  <si>
    <t>Purpose</t>
  </si>
  <si>
    <r>
      <t>The purpose of the Global Bowtie and Performance Standard templates is to provide global minimum requirements related to the COVID-19 Pandemic Risk and associated critical controls. The minimum requirements in these templates will be supplemented with local content where applicable (refer to "</t>
    </r>
    <r>
      <rPr>
        <sz val="11"/>
        <color rgb="FFFF0000"/>
        <rFont val="Arial"/>
        <family val="2"/>
      </rPr>
      <t>&lt;insert reference to applicable local standards and legislative requirements&gt;</t>
    </r>
    <r>
      <rPr>
        <sz val="11"/>
        <color theme="1"/>
        <rFont val="Arial"/>
        <family val="2"/>
      </rPr>
      <t>" for guidance)</t>
    </r>
  </si>
  <si>
    <t>Process</t>
  </si>
  <si>
    <r>
      <t xml:space="preserve">
The process that was followed to develop the global bowtie and performance standards is detailed below. This is aligned to the process that has been developed and approved for other global risks following the project to align 3 safety risks.
</t>
    </r>
    <r>
      <rPr>
        <b/>
        <sz val="11"/>
        <color theme="1"/>
        <rFont val="Arial"/>
        <family val="2"/>
      </rPr>
      <t xml:space="preserve">Please Note: </t>
    </r>
    <r>
      <rPr>
        <sz val="11"/>
        <color theme="1"/>
        <rFont val="Arial"/>
        <family val="2"/>
      </rPr>
      <t xml:space="preserve">
1. As the situation and knowledge of COVID-19 evolves we will update the BT and PS's therefore this will be an active document that gets updated regularly. For this reason we have inserted a list of all the relevant source documents and resources on the BT template for our reference. Updates or additions to the reference list will be communicated through the </t>
    </r>
    <r>
      <rPr>
        <u/>
        <sz val="11"/>
        <color theme="1"/>
        <rFont val="Arial"/>
        <family val="2"/>
      </rPr>
      <t>Change Log</t>
    </r>
    <r>
      <rPr>
        <sz val="11"/>
        <color theme="1"/>
        <rFont val="Arial"/>
        <family val="2"/>
      </rPr>
      <t xml:space="preserve"> tab that is located in this workbook. This provides you will knowledge of changes so you are able  to update and align the local content as required.
2. LA and CCO verifications have been chosen as the methods to verify the performance standard requirements for COVID19. The frequency of these verifications and who will undertake these is to be determined locally.
</t>
    </r>
  </si>
  <si>
    <t>Org Unit</t>
  </si>
  <si>
    <t>Risk Category</t>
  </si>
  <si>
    <t>Impact Category</t>
  </si>
  <si>
    <t>Impact Level</t>
  </si>
  <si>
    <t>From</t>
  </si>
  <si>
    <t>To</t>
  </si>
  <si>
    <t>Severity Fac</t>
  </si>
  <si>
    <t>Timeframe</t>
  </si>
  <si>
    <t>Score</t>
  </si>
  <si>
    <t>Velocity</t>
  </si>
  <si>
    <t>Score2</t>
  </si>
  <si>
    <t>Likelihood</t>
  </si>
  <si>
    <t>Likelihood level</t>
  </si>
  <si>
    <t>Severity Factor</t>
  </si>
  <si>
    <t>RE Rating</t>
  </si>
  <si>
    <t>Control Rating</t>
  </si>
  <si>
    <t>Step_Test</t>
  </si>
  <si>
    <t>Test Result</t>
  </si>
  <si>
    <t>Yes_No</t>
  </si>
  <si>
    <t>Sampling Method</t>
  </si>
  <si>
    <t>Priority</t>
  </si>
  <si>
    <t>Group Risk</t>
  </si>
  <si>
    <t>Group Risk Cat</t>
  </si>
  <si>
    <t>Control Type</t>
  </si>
  <si>
    <t>Control Purpose</t>
  </si>
  <si>
    <t>L3 Risk</t>
  </si>
  <si>
    <t>Organisation Unit</t>
  </si>
  <si>
    <t xml:space="preserve">Capture </t>
  </si>
  <si>
    <t>Area C</t>
  </si>
  <si>
    <t>Asset Integrity</t>
  </si>
  <si>
    <t>Allocation of Capital and Group Capital Planning</t>
  </si>
  <si>
    <t>Near Term &amp; Fast (3)</t>
  </si>
  <si>
    <t>Immediate(3)</t>
  </si>
  <si>
    <t>Highly Likely (3)</t>
  </si>
  <si>
    <t>Within Appetite</t>
  </si>
  <si>
    <t>Adequate</t>
  </si>
  <si>
    <t>Step</t>
  </si>
  <si>
    <t>Pass</t>
  </si>
  <si>
    <t>Yes</t>
  </si>
  <si>
    <t>Interval Sampling</t>
  </si>
  <si>
    <t>High</t>
  </si>
  <si>
    <t>Production &amp; Operations</t>
  </si>
  <si>
    <t>Critical</t>
  </si>
  <si>
    <t>Preventative</t>
  </si>
  <si>
    <t>Confined Space</t>
  </si>
  <si>
    <t>|--BHP Billiton (CEO Sign Off)</t>
  </si>
  <si>
    <t>BHP Billiton (CEO Sign Off)</t>
  </si>
  <si>
    <t>Eastern Ridge</t>
  </si>
  <si>
    <t>Asset Performance</t>
  </si>
  <si>
    <t>Commercial</t>
  </si>
  <si>
    <t>Near Term &amp; Slow (1)</t>
  </si>
  <si>
    <t>Fast(1)</t>
  </si>
  <si>
    <t>Likely (1)</t>
  </si>
  <si>
    <t>Exceeding Appetite - With Acceptance</t>
  </si>
  <si>
    <t>Deficient</t>
  </si>
  <si>
    <t>Test</t>
  </si>
  <si>
    <t>Fail</t>
  </si>
  <si>
    <t>No</t>
  </si>
  <si>
    <t>Judgemental Sampling</t>
  </si>
  <si>
    <t>Low</t>
  </si>
  <si>
    <t>Non Critical</t>
  </si>
  <si>
    <t>Mitigating</t>
  </si>
  <si>
    <t>Dropped / Falling Object</t>
  </si>
  <si>
    <t xml:space="preserve"> |--BHP (CFO Sign Off)</t>
  </si>
  <si>
    <t>BHP (CFO Sign Off)</t>
  </si>
  <si>
    <t>Exploration</t>
  </si>
  <si>
    <t>Assets &amp; Growth Options</t>
  </si>
  <si>
    <t>Environment, Climate Change &amp; Community</t>
  </si>
  <si>
    <t>Medium Term &amp; Fast (0.3)</t>
  </si>
  <si>
    <t>Medium(0.3)</t>
  </si>
  <si>
    <t>Probable (0.3)</t>
  </si>
  <si>
    <t>Exceeding Appetite - With Remediation</t>
  </si>
  <si>
    <t>Not Assessed</t>
  </si>
  <si>
    <t>N/A</t>
  </si>
  <si>
    <t>Random sample</t>
  </si>
  <si>
    <t>Strategy</t>
  </si>
  <si>
    <t>Mitigating &amp; Preventative</t>
  </si>
  <si>
    <t>Electrical (incl. Arc Flash/Blast)</t>
  </si>
  <si>
    <t xml:space="preserve">  |--Minerals Americas</t>
  </si>
  <si>
    <t>Minerals Americas</t>
  </si>
  <si>
    <t>HR</t>
  </si>
  <si>
    <t>Attract &amp; Retain Talent</t>
  </si>
  <si>
    <t>Financial Management</t>
  </si>
  <si>
    <t>Medium Term and Slow (0.1)</t>
  </si>
  <si>
    <t>Slow(0.1)</t>
  </si>
  <si>
    <t>Unlikely (0.1)</t>
  </si>
  <si>
    <t>Stratified sampling</t>
  </si>
  <si>
    <t>People &amp; Culture</t>
  </si>
  <si>
    <t>Engulfment / inrush</t>
  </si>
  <si>
    <t xml:space="preserve">   |--Potash Canada</t>
  </si>
  <si>
    <t>Potash Canada</t>
  </si>
  <si>
    <t>Integrated Planning</t>
  </si>
  <si>
    <t>Automation &amp; Technology Innovation</t>
  </si>
  <si>
    <t>Growth &amp; Development</t>
  </si>
  <si>
    <t>Long Term (no velocity required) (0.03)</t>
  </si>
  <si>
    <t>Highly Unlikely (0.03)</t>
  </si>
  <si>
    <t>Technology Innovation &amp; Systems</t>
  </si>
  <si>
    <t>Entanglement / crushing</t>
  </si>
  <si>
    <t xml:space="preserve">    |--Potash Canada - Projects</t>
  </si>
  <si>
    <t>Potash Canada - Projects</t>
  </si>
  <si>
    <t>IS</t>
  </si>
  <si>
    <t>Aviation</t>
  </si>
  <si>
    <t>Health &amp; Safety</t>
  </si>
  <si>
    <t>Explosives and blasting</t>
  </si>
  <si>
    <t xml:space="preserve">   |--Pampa Norte</t>
  </si>
  <si>
    <t>Pampa Norte</t>
  </si>
  <si>
    <t>Jimblebar</t>
  </si>
  <si>
    <t>Balance Sheet</t>
  </si>
  <si>
    <t>Legal Compliance &amp; Stakeholder Management</t>
  </si>
  <si>
    <t>Fall from height</t>
  </si>
  <si>
    <t xml:space="preserve">    |--Cerro Colorado</t>
  </si>
  <si>
    <t>Cerro Colorado</t>
  </si>
  <si>
    <t>Legal</t>
  </si>
  <si>
    <t>Biodiversity Loss &amp; Land Use Impacts</t>
  </si>
  <si>
    <t>Non Processing Fire and Explosion</t>
  </si>
  <si>
    <t xml:space="preserve">    |--Spence</t>
  </si>
  <si>
    <t>Spence</t>
  </si>
  <si>
    <t>Mobile Maintenance</t>
  </si>
  <si>
    <t>Capital Allocation</t>
  </si>
  <si>
    <t>Planning &amp; Technical</t>
  </si>
  <si>
    <t>Geotechnical Failure</t>
  </si>
  <si>
    <t xml:space="preserve">   |--Antamina JV</t>
  </si>
  <si>
    <t>Antamina JV</t>
  </si>
  <si>
    <t>NPI</t>
  </si>
  <si>
    <t>Climate Change, Greenhouse Gas Emissions &amp; Energy</t>
  </si>
  <si>
    <t>High Occupancy Vehicle</t>
  </si>
  <si>
    <t xml:space="preserve">   |--Cerrejón JV</t>
  </si>
  <si>
    <t>Cerrejón JV</t>
  </si>
  <si>
    <t>Planning</t>
  </si>
  <si>
    <t>Commodities Exposure</t>
  </si>
  <si>
    <t>Lifting</t>
  </si>
  <si>
    <t xml:space="preserve">   |--Escondida</t>
  </si>
  <si>
    <t>Escondida</t>
  </si>
  <si>
    <t>Port</t>
  </si>
  <si>
    <t>Commodity Price</t>
  </si>
  <si>
    <t>Rail</t>
  </si>
  <si>
    <t xml:space="preserve">    |--Escondida Mine</t>
  </si>
  <si>
    <t>Escondida Mine</t>
  </si>
  <si>
    <t>Projects</t>
  </si>
  <si>
    <t>Community</t>
  </si>
  <si>
    <t>Marine Vessel (including mooring)</t>
  </si>
  <si>
    <t xml:space="preserve">    |--Escondida Concentrate</t>
  </si>
  <si>
    <t>Escondida Concentrate</t>
  </si>
  <si>
    <t>Competition</t>
  </si>
  <si>
    <t>Vehicles &amp; Mobile Equipment</t>
  </si>
  <si>
    <t xml:space="preserve">    |--Escondida Cathode</t>
  </si>
  <si>
    <t>Escondida Cathode</t>
  </si>
  <si>
    <t>Strategy &amp; Dev</t>
  </si>
  <si>
    <t>Contractor Management</t>
  </si>
  <si>
    <t>Other unspecified</t>
  </si>
  <si>
    <t xml:space="preserve">    |--Escondida NPI and Concentrate Handling</t>
  </si>
  <si>
    <t>Escondida NPI and Concentrate Handling</t>
  </si>
  <si>
    <t>Supply</t>
  </si>
  <si>
    <t>Contractual Terms</t>
  </si>
  <si>
    <t>Energy release (excl. Electrical)</t>
  </si>
  <si>
    <t xml:space="preserve">    |--Escondida Projects</t>
  </si>
  <si>
    <t>Escondida Projects</t>
  </si>
  <si>
    <t>WAIO HSE</t>
  </si>
  <si>
    <t>Corporate Planning</t>
  </si>
  <si>
    <t>Counterparty Risk</t>
  </si>
  <si>
    <t>Tyre handling</t>
  </si>
  <si>
    <t xml:space="preserve">   |--Resolution JV</t>
  </si>
  <si>
    <t>Resolution JV</t>
  </si>
  <si>
    <t>Whaleback</t>
  </si>
  <si>
    <t>Critical Skills &amp; Technical Capabilities</t>
  </si>
  <si>
    <t xml:space="preserve">Material movement </t>
  </si>
  <si>
    <t xml:space="preserve">   |--Samarco JV</t>
  </si>
  <si>
    <t>Samarco JV</t>
  </si>
  <si>
    <t>Yandi</t>
  </si>
  <si>
    <t>Cyber Security</t>
  </si>
  <si>
    <t xml:space="preserve">Acute Chemical Exposure </t>
  </si>
  <si>
    <t xml:space="preserve">   |--Minerals Americas - Exploration</t>
  </si>
  <si>
    <t>Minerals Americas - Exploration</t>
  </si>
  <si>
    <t>Dams</t>
  </si>
  <si>
    <t>Loss of Containment</t>
  </si>
  <si>
    <t xml:space="preserve">   |--Minerals Americas - Projects</t>
  </si>
  <si>
    <t>Minerals Americas - Projects</t>
  </si>
  <si>
    <t>Data Protection</t>
  </si>
  <si>
    <t>Processing Fire and Explosion</t>
  </si>
  <si>
    <t xml:space="preserve">  |--Minerals Australia</t>
  </si>
  <si>
    <t>Minerals Australia</t>
  </si>
  <si>
    <t>Diversity, Inclusion &amp; Equal Opportunity</t>
  </si>
  <si>
    <t>Physical Health</t>
  </si>
  <si>
    <t xml:space="preserve">   |--Operations Services</t>
  </si>
  <si>
    <t>Operations Services</t>
  </si>
  <si>
    <t>Ethics &amp; Compliance</t>
  </si>
  <si>
    <t>Mental Health</t>
  </si>
  <si>
    <t xml:space="preserve">   |--BHP Billiton Mitsubishi Alliance</t>
  </si>
  <si>
    <t>BHP Billiton Mitsubishi Alliance</t>
  </si>
  <si>
    <t>Expansions, Organic Growth &amp; Major Projects</t>
  </si>
  <si>
    <t>Noise Exposure</t>
  </si>
  <si>
    <t xml:space="preserve">    |--Blackwater</t>
  </si>
  <si>
    <t>Blackwater</t>
  </si>
  <si>
    <t>Financial Control &amp; Reporting</t>
  </si>
  <si>
    <t>Carcinogen Exposure</t>
  </si>
  <si>
    <t xml:space="preserve">    |--Broadmeadow</t>
  </si>
  <si>
    <t>Broadmeadow</t>
  </si>
  <si>
    <t>Geopolitics &amp; Stakeholder Relations</t>
  </si>
  <si>
    <t xml:space="preserve">Chemical Exposure </t>
  </si>
  <si>
    <t xml:space="preserve">    |--Caval Ridge</t>
  </si>
  <si>
    <t>Caval Ridge</t>
  </si>
  <si>
    <t>Geotechnical Stability</t>
  </si>
  <si>
    <t>Coal Dust Exposure</t>
  </si>
  <si>
    <t xml:space="preserve">    |--Daunia</t>
  </si>
  <si>
    <t>Daunia</t>
  </si>
  <si>
    <t>Human Rights</t>
  </si>
  <si>
    <t>Other Exposure</t>
  </si>
  <si>
    <t xml:space="preserve">    |--Goonyella Riverside</t>
  </si>
  <si>
    <t>Goonyella Riverside</t>
  </si>
  <si>
    <t>Industrial &amp; Employee Relations</t>
  </si>
  <si>
    <t>Natural Disaster (Extreme Weather)</t>
  </si>
  <si>
    <t xml:space="preserve">    |--Gregory Crinum</t>
  </si>
  <si>
    <t>Gregory Crinum</t>
  </si>
  <si>
    <t>IT/OT Service Management</t>
  </si>
  <si>
    <t>Physical Security</t>
  </si>
  <si>
    <t xml:space="preserve">    |--Hay Point</t>
  </si>
  <si>
    <t>Hay Point</t>
  </si>
  <si>
    <t>Labour Relations</t>
  </si>
  <si>
    <t>Emergency Preparedness</t>
  </si>
  <si>
    <t xml:space="preserve">    |--Norwich Park</t>
  </si>
  <si>
    <t>Norwich Park</t>
  </si>
  <si>
    <t>Legal &amp; Regulatory</t>
  </si>
  <si>
    <t xml:space="preserve">    |--Peak Downs</t>
  </si>
  <si>
    <t>Peak Downs</t>
  </si>
  <si>
    <t>Licence to Invest</t>
  </si>
  <si>
    <t>Liquidity</t>
  </si>
  <si>
    <t xml:space="preserve">    |--Saraji</t>
  </si>
  <si>
    <t>Saraji</t>
  </si>
  <si>
    <t>Maritime</t>
  </si>
  <si>
    <t xml:space="preserve">    |--Infrastructure and Asset Management</t>
  </si>
  <si>
    <t>Infrastructure and Asset Management</t>
  </si>
  <si>
    <t>Mental &amp; Physical Health</t>
  </si>
  <si>
    <t xml:space="preserve">   |--BHP Billiton Mitsui Coal</t>
  </si>
  <si>
    <t>BHP Billiton Mitsui Coal</t>
  </si>
  <si>
    <t>Mine Planning &amp; Technical Uncertainty</t>
  </si>
  <si>
    <t xml:space="preserve">    |--Poitrel</t>
  </si>
  <si>
    <t>Poitrel</t>
  </si>
  <si>
    <t>Non-process Fire and Explosion</t>
  </si>
  <si>
    <t xml:space="preserve">    |--South Walker Creek</t>
  </si>
  <si>
    <t>South Walker Creek</t>
  </si>
  <si>
    <t>Non-process Fire &amp; Explosion</t>
  </si>
  <si>
    <t>Occupational Health Exposures</t>
  </si>
  <si>
    <t xml:space="preserve">    |--BMC Integrated Operations</t>
  </si>
  <si>
    <t>BMC Integrated Operations</t>
  </si>
  <si>
    <t>Occupational Safety</t>
  </si>
  <si>
    <t xml:space="preserve">   |--IndoMet Coal</t>
  </si>
  <si>
    <t>IndoMet Coal</t>
  </si>
  <si>
    <t>Outbound Supply Chain Management</t>
  </si>
  <si>
    <t xml:space="preserve">    |--Haju</t>
  </si>
  <si>
    <t>Haju</t>
  </si>
  <si>
    <t>Physical Security &amp; Company Crisis</t>
  </si>
  <si>
    <t xml:space="preserve">   |--New South Wales Energy Coal</t>
  </si>
  <si>
    <t>New South Wales Energy Coal</t>
  </si>
  <si>
    <t>Political Stability &amp; New Country Entry</t>
  </si>
  <si>
    <t xml:space="preserve">    |--Mt Arthur Coal</t>
  </si>
  <si>
    <t>Mt Arthur Coal</t>
  </si>
  <si>
    <t>Process Safety / Hazardous Materials Containment</t>
  </si>
  <si>
    <t xml:space="preserve">    |--Mt Arthur South</t>
  </si>
  <si>
    <t>Mt Arthur South</t>
  </si>
  <si>
    <t>Procurement and Inbound Supply Chain Management</t>
  </si>
  <si>
    <t xml:space="preserve">   |--Nickel West</t>
  </si>
  <si>
    <t>Nickel West</t>
  </si>
  <si>
    <t>Procurement &amp; Inbound Supply Chain Management</t>
  </si>
  <si>
    <t>Production Volume &amp; Costs</t>
  </si>
  <si>
    <t xml:space="preserve">    |--Kalgoorlie</t>
  </si>
  <si>
    <t>Kalgoorlie</t>
  </si>
  <si>
    <t>Rehabilitation &amp; Closure</t>
  </si>
  <si>
    <t xml:space="preserve">    |--Kwinana</t>
  </si>
  <si>
    <t>Kwinana</t>
  </si>
  <si>
    <t>Resource Identification, Assessment &amp; Estimation</t>
  </si>
  <si>
    <t xml:space="preserve">    |--Leinster</t>
  </si>
  <si>
    <t>Leinster</t>
  </si>
  <si>
    <t>Sales Security &amp; Concentration</t>
  </si>
  <si>
    <t xml:space="preserve">    |--Mt Keith</t>
  </si>
  <si>
    <t>Mt Keith</t>
  </si>
  <si>
    <t>Strategy Formation</t>
  </si>
  <si>
    <t xml:space="preserve">    |--NiW Non Process Infrastructure</t>
  </si>
  <si>
    <t>NiW Non Process Infrastructure</t>
  </si>
  <si>
    <t>Tax</t>
  </si>
  <si>
    <t xml:space="preserve">    |--Cliffs</t>
  </si>
  <si>
    <t>Cliffs</t>
  </si>
  <si>
    <t>Tailings Storage Facilities</t>
  </si>
  <si>
    <t>Third Party Performance</t>
  </si>
  <si>
    <t xml:space="preserve">    |--NiW Resource Development</t>
  </si>
  <si>
    <t>NiW Resource Development</t>
  </si>
  <si>
    <t>Transformational Change</t>
  </si>
  <si>
    <t xml:space="preserve">   |--Olympic Dam</t>
  </si>
  <si>
    <t>Olympic Dam</t>
  </si>
  <si>
    <t>Water Interactions</t>
  </si>
  <si>
    <t xml:space="preserve">    |--Olympic Dam Mine</t>
  </si>
  <si>
    <t>Olympic Dam Mine</t>
  </si>
  <si>
    <t xml:space="preserve">    |--Olympic Dam Surface</t>
  </si>
  <si>
    <t>Olympic Dam Surface</t>
  </si>
  <si>
    <t xml:space="preserve">    |--Olympic Dam Integrated Operations</t>
  </si>
  <si>
    <t>Olympic Dam Integrated Operations</t>
  </si>
  <si>
    <t xml:space="preserve">   |--Western Australia Iron Ore</t>
  </si>
  <si>
    <t>Western Australia Iron Ore</t>
  </si>
  <si>
    <t xml:space="preserve">    |--Area C</t>
  </si>
  <si>
    <t xml:space="preserve">    |--Eastern Ridge</t>
  </si>
  <si>
    <t xml:space="preserve">    |--Jimblebar</t>
  </si>
  <si>
    <t xml:space="preserve">    |--Port</t>
  </si>
  <si>
    <t xml:space="preserve">    |--Rail</t>
  </si>
  <si>
    <t xml:space="preserve">    |--Whaleback</t>
  </si>
  <si>
    <t xml:space="preserve">    |--Yandi</t>
  </si>
  <si>
    <t xml:space="preserve">    |--WAIO Maintenance</t>
  </si>
  <si>
    <t>WAIO Maintenance</t>
  </si>
  <si>
    <t xml:space="preserve">    |--Non Process Infrastructure</t>
  </si>
  <si>
    <t>Non Process Infrastructure</t>
  </si>
  <si>
    <t xml:space="preserve">    |--Integrated Production and Remote Ops</t>
  </si>
  <si>
    <t>Integrated Production and Remote Ops</t>
  </si>
  <si>
    <t xml:space="preserve">   |--Minerals Australia - Planning &amp; Tech</t>
  </si>
  <si>
    <t>Minerals Australia - Planning &amp; Tech</t>
  </si>
  <si>
    <t xml:space="preserve">    |--WAIO - Planning &amp; Tech</t>
  </si>
  <si>
    <t>WAIO - Planning &amp; Tech</t>
  </si>
  <si>
    <t xml:space="preserve">   |--Minerals Australia - Projects</t>
  </si>
  <si>
    <t>Minerals Australia - Projects</t>
  </si>
  <si>
    <t xml:space="preserve">    |--Asset Projects</t>
  </si>
  <si>
    <t>Asset Projects</t>
  </si>
  <si>
    <t xml:space="preserve">    |--South Flank</t>
  </si>
  <si>
    <t>South Flank</t>
  </si>
  <si>
    <t xml:space="preserve">    |--BFX</t>
  </si>
  <si>
    <t>BFX</t>
  </si>
  <si>
    <t xml:space="preserve">    |--RTP</t>
  </si>
  <si>
    <t>RTP</t>
  </si>
  <si>
    <t xml:space="preserve">    |--Asset Projects - OD</t>
  </si>
  <si>
    <t>Asset Projects - OD</t>
  </si>
  <si>
    <t xml:space="preserve">    |--Asset Projects – WAP</t>
  </si>
  <si>
    <t>Asset Projects – WAP</t>
  </si>
  <si>
    <t xml:space="preserve">    |--Asset Projects – Coal</t>
  </si>
  <si>
    <t>Asset Projects – Coal</t>
  </si>
  <si>
    <t xml:space="preserve">    |--SCM21</t>
  </si>
  <si>
    <t>SCM21</t>
  </si>
  <si>
    <t xml:space="preserve">    |--SABR</t>
  </si>
  <si>
    <t>SABR</t>
  </si>
  <si>
    <t xml:space="preserve">    |--Program – OD</t>
  </si>
  <si>
    <t>Program – OD</t>
  </si>
  <si>
    <t xml:space="preserve">    |--Program – WAP</t>
  </si>
  <si>
    <t>Program – WAP</t>
  </si>
  <si>
    <t xml:space="preserve">    |--Program – Coal</t>
  </si>
  <si>
    <t>Program – Coal</t>
  </si>
  <si>
    <t xml:space="preserve">  |--Petroleum</t>
  </si>
  <si>
    <t>Petroleum</t>
  </si>
  <si>
    <t xml:space="preserve">   |--Technical Assurance &amp; Capability</t>
  </si>
  <si>
    <t>Technical Assurance &amp; Capability</t>
  </si>
  <si>
    <t xml:space="preserve">   |--Petroleum - Production</t>
  </si>
  <si>
    <t>Petroleum - Production</t>
  </si>
  <si>
    <t xml:space="preserve">    |--Algeria Joint Interest Unit</t>
  </si>
  <si>
    <t>Algeria Joint Interest Unit</t>
  </si>
  <si>
    <t xml:space="preserve">    |--Australia Joint Interest Unit</t>
  </si>
  <si>
    <t>Australia Joint Interest Unit</t>
  </si>
  <si>
    <t xml:space="preserve">    |--Australia Production Unit</t>
  </si>
  <si>
    <t>Australia Production Unit</t>
  </si>
  <si>
    <t xml:space="preserve">    |--GOM Joint Interest Unit</t>
  </si>
  <si>
    <t>GOM Joint Interest Unit</t>
  </si>
  <si>
    <t xml:space="preserve">    |--GOM Production Unit</t>
  </si>
  <si>
    <t>GOM Production Unit</t>
  </si>
  <si>
    <t xml:space="preserve">    |--Trinidad and Tobago Production Unit</t>
  </si>
  <si>
    <t>Trinidad and Tobago Production Unit</t>
  </si>
  <si>
    <t xml:space="preserve">   |--Petroleum - Engineering</t>
  </si>
  <si>
    <t>Petroleum - Engineering</t>
  </si>
  <si>
    <t xml:space="preserve">   |--Petroleum - Well &amp; Seismic Delivery</t>
  </si>
  <si>
    <t>Petroleum - Well &amp; Seismic Delivery</t>
  </si>
  <si>
    <t xml:space="preserve">   |--Petroleum - Growth</t>
  </si>
  <si>
    <t>Petroleum - Growth</t>
  </si>
  <si>
    <t xml:space="preserve">    |--Petroleum - Geoscience Operations</t>
  </si>
  <si>
    <t>Petroleum - Geoscience Operations</t>
  </si>
  <si>
    <t xml:space="preserve">   |--Petroleum - Shale</t>
  </si>
  <si>
    <t>Petroleum - Shale</t>
  </si>
  <si>
    <t xml:space="preserve">   |--Petroleum - Development</t>
  </si>
  <si>
    <t>Petroleum - Development</t>
  </si>
  <si>
    <t xml:space="preserve">    |--Conventional - Projects</t>
  </si>
  <si>
    <t>Conventional - Projects</t>
  </si>
  <si>
    <t xml:space="preserve">  |--Group and Unallocated</t>
  </si>
  <si>
    <t>Group and Unallocated</t>
  </si>
  <si>
    <t xml:space="preserve">   |--Functions</t>
  </si>
  <si>
    <t>Functions</t>
  </si>
  <si>
    <t xml:space="preserve">    |--Transformation Office</t>
  </si>
  <si>
    <t>Transformation Office</t>
  </si>
  <si>
    <t xml:space="preserve">     |--World Class Functions</t>
  </si>
  <si>
    <t>World Class Functions</t>
  </si>
  <si>
    <t xml:space="preserve">      |--WCF HR</t>
  </si>
  <si>
    <t>WCF HR</t>
  </si>
  <si>
    <t xml:space="preserve">      |--WCF Technology</t>
  </si>
  <si>
    <t>WCF Technology</t>
  </si>
  <si>
    <t xml:space="preserve">      |--WCF Commercial</t>
  </si>
  <si>
    <t>WCF Commercial</t>
  </si>
  <si>
    <t xml:space="preserve">      |--WCF MinAus</t>
  </si>
  <si>
    <t>WCF MinAus</t>
  </si>
  <si>
    <t xml:space="preserve">      |--WCF MinAm</t>
  </si>
  <si>
    <t>WCF MinAm</t>
  </si>
  <si>
    <t xml:space="preserve">      |--WCF EA</t>
  </si>
  <si>
    <t>WCF EA</t>
  </si>
  <si>
    <t xml:space="preserve">      |--WCF Finance</t>
  </si>
  <si>
    <t>WCF Finance</t>
  </si>
  <si>
    <t xml:space="preserve">    |--External Affairs</t>
  </si>
  <si>
    <t>External Affairs</t>
  </si>
  <si>
    <t xml:space="preserve">     |--Risk</t>
  </si>
  <si>
    <t>Risk</t>
  </si>
  <si>
    <t xml:space="preserve">     |--Corporate Affairs</t>
  </si>
  <si>
    <t>Corporate Affairs</t>
  </si>
  <si>
    <t xml:space="preserve">     |--Ethics and Compliance</t>
  </si>
  <si>
    <t>Ethics and Compliance</t>
  </si>
  <si>
    <t xml:space="preserve">     |--Group Governance</t>
  </si>
  <si>
    <t>Group Governance</t>
  </si>
  <si>
    <t xml:space="preserve">     |--Group HSE</t>
  </si>
  <si>
    <t>Group HSE</t>
  </si>
  <si>
    <t xml:space="preserve">     |--Legal</t>
  </si>
  <si>
    <t xml:space="preserve">     |--Internal Audit and Advisory</t>
  </si>
  <si>
    <t>Internal Audit and Advisory</t>
  </si>
  <si>
    <t xml:space="preserve">    |--Finance</t>
  </si>
  <si>
    <t>Finance</t>
  </si>
  <si>
    <t xml:space="preserve">     |--Accounting and Reporting</t>
  </si>
  <si>
    <t>Accounting and Reporting</t>
  </si>
  <si>
    <t xml:space="preserve">      |--Nickel West</t>
  </si>
  <si>
    <t xml:space="preserve">      |--GAS</t>
  </si>
  <si>
    <t>GAS</t>
  </si>
  <si>
    <t xml:space="preserve">       |--Group Functions Finance</t>
  </si>
  <si>
    <t>Group Functions Finance</t>
  </si>
  <si>
    <t xml:space="preserve">       |--Marketing - GAS</t>
  </si>
  <si>
    <t>Marketing - GAS</t>
  </si>
  <si>
    <t xml:space="preserve">       |--Coal - GAS</t>
  </si>
  <si>
    <t>Coal - GAS</t>
  </si>
  <si>
    <t xml:space="preserve">       |--WAIO - GAS</t>
  </si>
  <si>
    <t>WAIO - GAS</t>
  </si>
  <si>
    <t xml:space="preserve">       |--Olympic Dam - GAS</t>
  </si>
  <si>
    <t>Olympic Dam - GAS</t>
  </si>
  <si>
    <t xml:space="preserve">       |--Nickel West - GAS</t>
  </si>
  <si>
    <t>Nickel West - GAS</t>
  </si>
  <si>
    <t xml:space="preserve">       |--Minerals Americas - GAS</t>
  </si>
  <si>
    <t>Minerals Americas - GAS</t>
  </si>
  <si>
    <t xml:space="preserve">       |--Petroleum - GAS</t>
  </si>
  <si>
    <t>Petroleum - GAS</t>
  </si>
  <si>
    <t xml:space="preserve">       |--Central Process Finance</t>
  </si>
  <si>
    <t>Central Process Finance</t>
  </si>
  <si>
    <t xml:space="preserve">        |--Employee Expense Management</t>
  </si>
  <si>
    <t>Employee Expense Management</t>
  </si>
  <si>
    <t xml:space="preserve">        |--Cash and Banking</t>
  </si>
  <si>
    <t>Cash and Banking</t>
  </si>
  <si>
    <t xml:space="preserve">        |--Payroll Accounting</t>
  </si>
  <si>
    <t>Payroll Accounting</t>
  </si>
  <si>
    <t xml:space="preserve">        |--Payroll Tax</t>
  </si>
  <si>
    <t>Payroll Tax</t>
  </si>
  <si>
    <t xml:space="preserve">        |--Accounts Payable</t>
  </si>
  <si>
    <t>Accounts Payable</t>
  </si>
  <si>
    <t xml:space="preserve">        |--Regulatory Returns</t>
  </si>
  <si>
    <t>Regulatory Returns</t>
  </si>
  <si>
    <t xml:space="preserve">        |--Payments</t>
  </si>
  <si>
    <t>Payments</t>
  </si>
  <si>
    <t xml:space="preserve">        |--Finance Master Data</t>
  </si>
  <si>
    <t>Finance Master Data</t>
  </si>
  <si>
    <t xml:space="preserve">        |--Sundry Accounts Receivable</t>
  </si>
  <si>
    <t>Sundry Accounts Receivable</t>
  </si>
  <si>
    <t xml:space="preserve">        |--Intercompany</t>
  </si>
  <si>
    <t>Intercompany</t>
  </si>
  <si>
    <t xml:space="preserve">        |--Projects</t>
  </si>
  <si>
    <t xml:space="preserve">        |--Fixed Assets</t>
  </si>
  <si>
    <t>Fixed Assets</t>
  </si>
  <si>
    <t xml:space="preserve">        |--Trade Accounts Receivable</t>
  </si>
  <si>
    <t>Trade Accounts Receivable</t>
  </si>
  <si>
    <t xml:space="preserve">      |--Group Reporting</t>
  </si>
  <si>
    <t>Group Reporting</t>
  </si>
  <si>
    <t xml:space="preserve">       |--Accounting Policy</t>
  </si>
  <si>
    <t>Accounting Policy</t>
  </si>
  <si>
    <t xml:space="preserve">       |--Governance</t>
  </si>
  <si>
    <t>Governance</t>
  </si>
  <si>
    <t xml:space="preserve">      |--Finance Functional Integrity</t>
  </si>
  <si>
    <t>Finance Functional Integrity</t>
  </si>
  <si>
    <t xml:space="preserve">       |--Finance Functional Integrity  - Design</t>
  </si>
  <si>
    <t>Finance Functional Integrity - Design</t>
  </si>
  <si>
    <t xml:space="preserve">       |--Functional Integrity</t>
  </si>
  <si>
    <t>Functional Integrity</t>
  </si>
  <si>
    <t xml:space="preserve">      |--Marketing and Minerals Australia</t>
  </si>
  <si>
    <t>Marketing and Minerals Australia</t>
  </si>
  <si>
    <t xml:space="preserve">       |--WAIO</t>
  </si>
  <si>
    <t>WAIO</t>
  </si>
  <si>
    <t xml:space="preserve">       |--Coal</t>
  </si>
  <si>
    <t>Coal</t>
  </si>
  <si>
    <t xml:space="preserve">       |--Marketing</t>
  </si>
  <si>
    <t>Marketing</t>
  </si>
  <si>
    <t xml:space="preserve">        |--Marketing - Minerals Accounting</t>
  </si>
  <si>
    <t>Marketing - Minerals Accounting</t>
  </si>
  <si>
    <t xml:space="preserve">        |--Marketing - Operational Accounting</t>
  </si>
  <si>
    <t>Marketing - Operational Accounting</t>
  </si>
  <si>
    <t xml:space="preserve">        |--Marketing - Petroleum and BMI</t>
  </si>
  <si>
    <t>Marketing - Petroleum and BMI</t>
  </si>
  <si>
    <t xml:space="preserve">       |--Olympic Dam</t>
  </si>
  <si>
    <t xml:space="preserve">      |--Minerals Americas</t>
  </si>
  <si>
    <t xml:space="preserve">       |--Escondida</t>
  </si>
  <si>
    <t xml:space="preserve">       |--Samarco</t>
  </si>
  <si>
    <t>Samarco</t>
  </si>
  <si>
    <t xml:space="preserve">       |--Potash</t>
  </si>
  <si>
    <t>Potash</t>
  </si>
  <si>
    <t xml:space="preserve">       |--Pampa Norte</t>
  </si>
  <si>
    <t xml:space="preserve">        |--Cerro Colorado</t>
  </si>
  <si>
    <t xml:space="preserve">        |--Spence</t>
  </si>
  <si>
    <t xml:space="preserve">      |--Petroleum</t>
  </si>
  <si>
    <t xml:space="preserve">     |--Tax</t>
  </si>
  <si>
    <t xml:space="preserve">      |--Operations EMEA</t>
  </si>
  <si>
    <t>Operations EMEA</t>
  </si>
  <si>
    <t xml:space="preserve">      |--Operations APAC</t>
  </si>
  <si>
    <t>Operations APAC</t>
  </si>
  <si>
    <t xml:space="preserve">       |--Operations WAIO</t>
  </si>
  <si>
    <t>Operations WAIO</t>
  </si>
  <si>
    <t xml:space="preserve">       |--Operations Coal</t>
  </si>
  <si>
    <t>Operations Coal</t>
  </si>
  <si>
    <t xml:space="preserve">       |--Operations Petroleum</t>
  </si>
  <si>
    <t>Operations Petroleum</t>
  </si>
  <si>
    <t xml:space="preserve">       |--Corporate/GFF Tax Operations</t>
  </si>
  <si>
    <t>Corporate/GFF Tax Operations</t>
  </si>
  <si>
    <t xml:space="preserve">      |--Operations North America</t>
  </si>
  <si>
    <t>Operations North America</t>
  </si>
  <si>
    <t xml:space="preserve">       |--US Tax Compliance</t>
  </si>
  <si>
    <t>US Tax Compliance</t>
  </si>
  <si>
    <t xml:space="preserve">       |--US Indirect Tax Compliance</t>
  </si>
  <si>
    <t>US Indirect Tax Compliance</t>
  </si>
  <si>
    <t xml:space="preserve">       |--Non-US Tax Compliance</t>
  </si>
  <si>
    <t>Non-US Tax Compliance</t>
  </si>
  <si>
    <t xml:space="preserve">       |--Accounting &amp; Reporting</t>
  </si>
  <si>
    <t>Accounting &amp; Reporting</t>
  </si>
  <si>
    <t xml:space="preserve">      |--Operations South America</t>
  </si>
  <si>
    <t>Operations South America</t>
  </si>
  <si>
    <t xml:space="preserve">      |--Risk and Reporting</t>
  </si>
  <si>
    <t>Risk and Reporting</t>
  </si>
  <si>
    <t xml:space="preserve">      |--Tax Advisory Americas</t>
  </si>
  <si>
    <t>Tax Advisory Americas</t>
  </si>
  <si>
    <t xml:space="preserve">      |--Tax Advisory APAC</t>
  </si>
  <si>
    <t>Tax Advisory APAC</t>
  </si>
  <si>
    <t xml:space="preserve">      |--Transfer Pricing and Marketing</t>
  </si>
  <si>
    <t>Transfer Pricing and Marketing</t>
  </si>
  <si>
    <t xml:space="preserve">       |--Marketing Operations</t>
  </si>
  <si>
    <t>Marketing Operations</t>
  </si>
  <si>
    <t xml:space="preserve">      |--APAC, TP &amp; EMEA</t>
  </si>
  <si>
    <t>APAC, TP &amp; EMEA</t>
  </si>
  <si>
    <t xml:space="preserve">       |--Assets</t>
  </si>
  <si>
    <t>Assets</t>
  </si>
  <si>
    <t xml:space="preserve">        |--WAIO/OD</t>
  </si>
  <si>
    <t>WAIO/OD</t>
  </si>
  <si>
    <t xml:space="preserve">        |--Coal and Petroleum</t>
  </si>
  <si>
    <t>Coal and Petroleum</t>
  </si>
  <si>
    <t xml:space="preserve">        |--Indirect</t>
  </si>
  <si>
    <t>Indirect</t>
  </si>
  <si>
    <t xml:space="preserve">       |--TP International</t>
  </si>
  <si>
    <t>TP International</t>
  </si>
  <si>
    <t xml:space="preserve">        |--APAC</t>
  </si>
  <si>
    <t>APAC</t>
  </si>
  <si>
    <t xml:space="preserve">        |--EMEA</t>
  </si>
  <si>
    <t>EMEA</t>
  </si>
  <si>
    <t xml:space="preserve">       |--Corporate</t>
  </si>
  <si>
    <t>Corporate</t>
  </si>
  <si>
    <t xml:space="preserve">      |--Americas</t>
  </si>
  <si>
    <t>Americas</t>
  </si>
  <si>
    <t xml:space="preserve">       |--South America</t>
  </si>
  <si>
    <t>South America</t>
  </si>
  <si>
    <t xml:space="preserve">       |--North America &amp; Other Regions (Internati</t>
  </si>
  <si>
    <t>North America &amp; Other Regions (Internati</t>
  </si>
  <si>
    <t xml:space="preserve">       |--North America &amp; Other Regions (US)</t>
  </si>
  <si>
    <t>North America &amp; Other Regions (US)</t>
  </si>
  <si>
    <t xml:space="preserve">      |--Tax Global Operations</t>
  </si>
  <si>
    <t>Tax Global Operations</t>
  </si>
  <si>
    <t xml:space="preserve">       |--Global Tax Ops</t>
  </si>
  <si>
    <t>Global Tax Ops</t>
  </si>
  <si>
    <t xml:space="preserve">       |--Reporting &amp; Governance</t>
  </si>
  <si>
    <t>Reporting &amp; Governance</t>
  </si>
  <si>
    <t xml:space="preserve">     |--Treasury</t>
  </si>
  <si>
    <t>Treasury</t>
  </si>
  <si>
    <t xml:space="preserve">      |--Corporate Finance</t>
  </si>
  <si>
    <t>Corporate Finance</t>
  </si>
  <si>
    <t xml:space="preserve">      |--Treasury Operations</t>
  </si>
  <si>
    <t>Treasury Operations</t>
  </si>
  <si>
    <t xml:space="preserve">     |--Investor Relations</t>
  </si>
  <si>
    <t>Investor Relations</t>
  </si>
  <si>
    <t xml:space="preserve">     |--Finance Business Partnership</t>
  </si>
  <si>
    <t>Finance Business Partnership</t>
  </si>
  <si>
    <t xml:space="preserve">      |--FBP - Minerals Americas</t>
  </si>
  <si>
    <t>FBP - Minerals Americas</t>
  </si>
  <si>
    <t xml:space="preserve">      |--FBP - Minerals Australia</t>
  </si>
  <si>
    <t>FBP - Minerals Australia</t>
  </si>
  <si>
    <t xml:space="preserve">      |--FBP - Petroleum</t>
  </si>
  <si>
    <t>FBP - Petroleum</t>
  </si>
  <si>
    <t xml:space="preserve">      |--FBP - Functions and Marketing</t>
  </si>
  <si>
    <t>FBP - Functions and Marketing</t>
  </si>
  <si>
    <t xml:space="preserve">       |--Marketing - Credit and Market Risk</t>
  </si>
  <si>
    <t>Marketing - Credit and Market Risk</t>
  </si>
  <si>
    <t xml:space="preserve">     |--Portfolio Strategy and Development</t>
  </si>
  <si>
    <t>Portfolio Strategy and Development</t>
  </si>
  <si>
    <t xml:space="preserve">      |--Investment Evaluation</t>
  </si>
  <si>
    <t>Investment Evaluation</t>
  </si>
  <si>
    <t xml:space="preserve">      |--Business Dev Acquisitions &amp; Divestment</t>
  </si>
  <si>
    <t>Business Dev Acquisitions &amp; Divestment</t>
  </si>
  <si>
    <t xml:space="preserve">      |--Corporate Planning</t>
  </si>
  <si>
    <t xml:space="preserve">      |--Strategy and Market Intelligence</t>
  </si>
  <si>
    <t>Strategy and Market Intelligence</t>
  </si>
  <si>
    <t xml:space="preserve">     |--Global Asset Services</t>
  </si>
  <si>
    <t>Global Asset Services</t>
  </si>
  <si>
    <t xml:space="preserve">    |--Human Resources</t>
  </si>
  <si>
    <t>Human Resources</t>
  </si>
  <si>
    <t xml:space="preserve">     |--Global Facilities</t>
  </si>
  <si>
    <t>Global Facilities</t>
  </si>
  <si>
    <t xml:space="preserve">     |--Global Asset Services - HR</t>
  </si>
  <si>
    <t>Global Asset Services - HR</t>
  </si>
  <si>
    <t xml:space="preserve">     |--Reward</t>
  </si>
  <si>
    <t>Reward</t>
  </si>
  <si>
    <t xml:space="preserve">     |--HR Functional Integrity</t>
  </si>
  <si>
    <t>HR Functional Integrity</t>
  </si>
  <si>
    <t xml:space="preserve">    |--Commercial</t>
  </si>
  <si>
    <t xml:space="preserve">     |--Marketing</t>
  </si>
  <si>
    <t xml:space="preserve">     |--Market Analysis &amp; Economics</t>
  </si>
  <si>
    <t>Market Analysis &amp; Economics</t>
  </si>
  <si>
    <t xml:space="preserve">     |--Strategy, Planning &amp; Integrity</t>
  </si>
  <si>
    <t>Strategy, Planning &amp; Integrity</t>
  </si>
  <si>
    <t xml:space="preserve">      |--Commercial - Functional Integrity</t>
  </si>
  <si>
    <t>Commercial - Functional Integrity</t>
  </si>
  <si>
    <t xml:space="preserve">     |--Sales &amp; Marketing</t>
  </si>
  <si>
    <t>Sales &amp; Marketing</t>
  </si>
  <si>
    <t xml:space="preserve">      |--Sales &amp; Marketing Excellence</t>
  </si>
  <si>
    <t>Sales &amp; Marketing Excellence</t>
  </si>
  <si>
    <t xml:space="preserve">      |--Sales &amp; Marketing Process &amp; Operations</t>
  </si>
  <si>
    <t>Sales &amp; Marketing Process &amp; Operations</t>
  </si>
  <si>
    <t xml:space="preserve">      |--Sales &amp; Marketing Iron Ore</t>
  </si>
  <si>
    <t>Sales &amp; Marketing Iron Ore</t>
  </si>
  <si>
    <t xml:space="preserve">      |--Sales &amp; Marketing Coal</t>
  </si>
  <si>
    <t>Sales &amp; Marketing Coal</t>
  </si>
  <si>
    <t xml:space="preserve">      |--Sales &amp; Marketing Metals</t>
  </si>
  <si>
    <t>Sales &amp; Marketing Metals</t>
  </si>
  <si>
    <t xml:space="preserve">      |--Sales &amp; Marketing Petroleum</t>
  </si>
  <si>
    <t>Sales &amp; Marketing Petroleum</t>
  </si>
  <si>
    <t xml:space="preserve">      |--Sales &amp; Marketing Potash Project</t>
  </si>
  <si>
    <t>Sales &amp; Marketing Potash Project</t>
  </si>
  <si>
    <t xml:space="preserve">      |--Sales &amp; Marketing China</t>
  </si>
  <si>
    <t>Sales &amp; Marketing China</t>
  </si>
  <si>
    <t xml:space="preserve">     |--Maritime &amp; Supply Chain Excellence</t>
  </si>
  <si>
    <t>Maritime &amp; Supply Chain Excellence</t>
  </si>
  <si>
    <t xml:space="preserve">     |--Supply</t>
  </si>
  <si>
    <t xml:space="preserve">      |--Supply - Nickel West</t>
  </si>
  <si>
    <t>Supply - Nickel West</t>
  </si>
  <si>
    <t xml:space="preserve">     |--Procurement</t>
  </si>
  <si>
    <t>Procurement</t>
  </si>
  <si>
    <t xml:space="preserve">      |--Procurement Excellence -  Work Design &amp;</t>
  </si>
  <si>
    <t>Procurement Excellence - Work Design &amp;</t>
  </si>
  <si>
    <t xml:space="preserve">       |--Procurement Operations</t>
  </si>
  <si>
    <t>Procurement Operations</t>
  </si>
  <si>
    <t xml:space="preserve">       |--Procurement Governance &amp; Risk - Operatio</t>
  </si>
  <si>
    <t>Procurement Governance &amp; Risk - Operatio</t>
  </si>
  <si>
    <t xml:space="preserve">       |--Procurement Governance &amp; Risk - E&amp;C</t>
  </si>
  <si>
    <t>Procurement Governance &amp; Risk - E&amp;C</t>
  </si>
  <si>
    <t xml:space="preserve">      |--Procurement Excellence -  Value Chain St</t>
  </si>
  <si>
    <t>Procurement Excellence - Value Chain St</t>
  </si>
  <si>
    <t xml:space="preserve">      |--Procurement Engineering &amp; Construction</t>
  </si>
  <si>
    <t>Procurement Engineering &amp; Construction</t>
  </si>
  <si>
    <t xml:space="preserve">      |--Procurement Minerals Mining</t>
  </si>
  <si>
    <t>Procurement Minerals Mining</t>
  </si>
  <si>
    <t xml:space="preserve">      |--Procurement Minerals Processing</t>
  </si>
  <si>
    <t>Procurement Minerals Processing</t>
  </si>
  <si>
    <t xml:space="preserve">      |--Procurement Logistics &amp; NPI</t>
  </si>
  <si>
    <t>Procurement Logistics &amp; NPI</t>
  </si>
  <si>
    <t xml:space="preserve">      |--Procurement Technology &amp; Enterprise</t>
  </si>
  <si>
    <t>Procurement Technology &amp; Enterprise</t>
  </si>
  <si>
    <t xml:space="preserve">      |--Contract Management &amp; Purchasing</t>
  </si>
  <si>
    <t>Contract Management &amp; Purchasing</t>
  </si>
  <si>
    <t xml:space="preserve">      |--Procurement Oil &amp; Gas</t>
  </si>
  <si>
    <t>Procurement Oil &amp; Gas</t>
  </si>
  <si>
    <t xml:space="preserve">     |--Warehousing, Inventory &amp; Logistics</t>
  </si>
  <si>
    <t>Warehousing, Inventory &amp; Logistics</t>
  </si>
  <si>
    <t xml:space="preserve">      |--WIL Excellence</t>
  </si>
  <si>
    <t>WIL Excellence</t>
  </si>
  <si>
    <t xml:space="preserve">      |--Warehouse Operations Process Control</t>
  </si>
  <si>
    <t>Warehouse Operations Process Control</t>
  </si>
  <si>
    <t xml:space="preserve">      |--Inventory</t>
  </si>
  <si>
    <t>Inventory</t>
  </si>
  <si>
    <t xml:space="preserve">      |--WIL Operations</t>
  </si>
  <si>
    <t>WIL Operations</t>
  </si>
  <si>
    <t xml:space="preserve">      |--WIL Operations Australia</t>
  </si>
  <si>
    <t>WIL Operations Australia</t>
  </si>
  <si>
    <t xml:space="preserve">      |--WIL Operations Americas</t>
  </si>
  <si>
    <t>WIL Operations Americas</t>
  </si>
  <si>
    <t xml:space="preserve">      |--Projects &amp; Operational Readiness</t>
  </si>
  <si>
    <t>Projects &amp; Operational Readiness</t>
  </si>
  <si>
    <t xml:space="preserve">      |--Property &amp; Workplace</t>
  </si>
  <si>
    <t>Property &amp; Workplace</t>
  </si>
  <si>
    <t xml:space="preserve">     |--Business Partner Supply Minerals Austral</t>
  </si>
  <si>
    <t>Business Partner Supply Minerals Austral</t>
  </si>
  <si>
    <t xml:space="preserve">     |--Business Partner Supply Minerals America</t>
  </si>
  <si>
    <t>Business Partner Supply Minerals America</t>
  </si>
  <si>
    <t xml:space="preserve">     |--Business Partner Supply Petroleum</t>
  </si>
  <si>
    <t>Business Partner Supply Petroleum</t>
  </si>
  <si>
    <t xml:space="preserve">    |--Technology</t>
  </si>
  <si>
    <t>Technology</t>
  </si>
  <si>
    <t xml:space="preserve">     |--Technology Minerals Australia</t>
  </si>
  <si>
    <t>Technology Minerals Australia</t>
  </si>
  <si>
    <t xml:space="preserve">     |--Technology Minerals Americas</t>
  </si>
  <si>
    <t>Technology Minerals Americas</t>
  </si>
  <si>
    <t xml:space="preserve">     |--Technology Petroleum</t>
  </si>
  <si>
    <t>Technology Petroleum</t>
  </si>
  <si>
    <t xml:space="preserve">     |--Technology Functions &amp; Marketing</t>
  </si>
  <si>
    <t>Technology Functions &amp; Marketing</t>
  </si>
  <si>
    <t xml:space="preserve">     |--Technology Strategy &amp; Innovation</t>
  </si>
  <si>
    <t>Technology Strategy &amp; Innovation</t>
  </si>
  <si>
    <t xml:space="preserve">     |--Technology Enterprise Systems</t>
  </si>
  <si>
    <t>Technology Enterprise Systems</t>
  </si>
  <si>
    <t xml:space="preserve">     |--Technology Production Systems</t>
  </si>
  <si>
    <t>Technology Production Systems</t>
  </si>
  <si>
    <t xml:space="preserve">     |--Technology Operations &amp; Infrastructure</t>
  </si>
  <si>
    <t>Technology Operations &amp; Infrastructure</t>
  </si>
  <si>
    <t xml:space="preserve">     |--Global Technology Network</t>
  </si>
  <si>
    <t>Global Technology Network</t>
  </si>
  <si>
    <t xml:space="preserve">     |--Technology Analysis &amp; Improvement</t>
  </si>
  <si>
    <t>Technology Analysis &amp; Improvement</t>
  </si>
  <si>
    <t xml:space="preserve">     |--Technology Cybersecurity</t>
  </si>
  <si>
    <t>Technology Cybersecurity</t>
  </si>
  <si>
    <t xml:space="preserve">     |--Technology Global Programs</t>
  </si>
  <si>
    <t>Technology Global Programs</t>
  </si>
  <si>
    <t xml:space="preserve">     |--Autonomous Haulage Australia Project</t>
  </si>
  <si>
    <t>Autonomous Haulage Australia Project</t>
  </si>
  <si>
    <t xml:space="preserve">    |--Projects</t>
  </si>
  <si>
    <t xml:space="preserve">    |--Geoscience</t>
  </si>
  <si>
    <t>Geoscience</t>
  </si>
  <si>
    <t xml:space="preserve">     |--Legacy Assets</t>
  </si>
  <si>
    <t>Legacy Assets</t>
  </si>
  <si>
    <t xml:space="preserve">     |--Geoscience Analysis and Improvement</t>
  </si>
  <si>
    <t>Geoscience Analysis and Improvement</t>
  </si>
  <si>
    <t xml:space="preserve">     |--Geoscience Governance</t>
  </si>
  <si>
    <t>Geoscience Governance</t>
  </si>
  <si>
    <t xml:space="preserve">    |--Resource Engineering</t>
  </si>
  <si>
    <t>Resource Engineering</t>
  </si>
  <si>
    <t>Change Log</t>
  </si>
  <si>
    <r>
      <t xml:space="preserve">As the situation and knowledge of COVID19 evolves and new documents, tools and resources are developed, we will need to update the BT and PS's to align with these.
The change log provides information to the Pandemic Risk Working Group to inform of these changes so each of the nominated Asset/Region/Office reps can make required changes to the local BT and PS's so there is alignment.
</t>
    </r>
    <r>
      <rPr>
        <sz val="12"/>
        <color theme="4"/>
        <rFont val="Arial"/>
        <family val="2"/>
      </rPr>
      <t>Changes that have been made from in the last weekly meeting update will be in blue</t>
    </r>
  </si>
  <si>
    <t>Material Risk Template or Performance Standard Template</t>
  </si>
  <si>
    <t>Reference Content</t>
  </si>
  <si>
    <t>Content</t>
  </si>
  <si>
    <t>Change Detail</t>
  </si>
  <si>
    <t>Reasoning</t>
  </si>
  <si>
    <t>Change to CCO List?</t>
  </si>
  <si>
    <t>Change to LA List?</t>
  </si>
  <si>
    <t>5.4.20</t>
  </si>
  <si>
    <t>ALL Performance Standards</t>
  </si>
  <si>
    <t>Verification Activity/Approach</t>
  </si>
  <si>
    <t>LA Questions</t>
  </si>
  <si>
    <t>All LA questions have been consolidated and assigned to LA Test Plans. 
These LA Test Plans are currently under review so the LA Questions in version 2 have been removed from the templates and there is a new Version 3 of the BT/PS file.</t>
  </si>
  <si>
    <t>Do not want to list the questions in the templates until finalised</t>
  </si>
  <si>
    <t>Y</t>
  </si>
  <si>
    <t>PS PC 1</t>
  </si>
  <si>
    <t>Verification Criteria</t>
  </si>
  <si>
    <t>General Workplace (including common areas)</t>
  </si>
  <si>
    <t>Added Office within the scope of General Workplace (including common areas)
This now reads General Workplace including offices and common areas.</t>
  </si>
  <si>
    <t>So it is clear office sites within the scope of this verification</t>
  </si>
  <si>
    <t>Non-essential personnel</t>
  </si>
  <si>
    <t>Removed as this is covered in workplace restrictions critical control</t>
  </si>
  <si>
    <t>Duplication of verification</t>
  </si>
  <si>
    <t>PS PC 2</t>
  </si>
  <si>
    <t>PS PC 3</t>
  </si>
  <si>
    <t>Personal Protective Equipment Guidelines and Supplies</t>
  </si>
  <si>
    <t>Removed as this is covered within the other PPE verifications</t>
  </si>
  <si>
    <t>6.4.20</t>
  </si>
  <si>
    <t>Verification Criteria and CCO Question</t>
  </si>
  <si>
    <t>Reference to social distance</t>
  </si>
  <si>
    <t>Modified wording to decribe social distancing requirements (note: intent is still the same)
This includes maintaining a social distance of 2.0m or more where possible*
* Where 2.0m is not reasonably practicable the minimum distance will be in accordance with local regulatory requirements but no less than 1.5m. If the minimum requirements are not practical, personnel must have a risk assessment in place with additional controls and this is approved by supervisor level as a minimum within the work area.</t>
  </si>
  <si>
    <t>To clarify the intent (2m where possible) and incorporate any local requirements (i.e. OD 1.5m minimum).</t>
  </si>
  <si>
    <t>Reference to minimum distance before PPE is required for General workplace</t>
  </si>
  <si>
    <t>To clarify the intent (2m where possible) and incorporate any local requirements (i.e.OD 1.5m minimum).</t>
  </si>
  <si>
    <t>BT</t>
  </si>
  <si>
    <t>References</t>
  </si>
  <si>
    <t>List of references</t>
  </si>
  <si>
    <t>Removed from BT and put into separate tab on worksheet</t>
  </si>
  <si>
    <t>8.4.20</t>
  </si>
  <si>
    <t>PS PC 4</t>
  </si>
  <si>
    <t xml:space="preserve">Workplace and Facilities Isolation </t>
  </si>
  <si>
    <t>Reference add for multiple and mass case management</t>
  </si>
  <si>
    <t>So it is clear that isolation is not limited to an individual, facilitaties need to be available for multiple and mass case management</t>
  </si>
  <si>
    <t>LA Test Plan List</t>
  </si>
  <si>
    <t>Scope</t>
  </si>
  <si>
    <t xml:space="preserve">Amendment to the scenario </t>
  </si>
  <si>
    <t xml:space="preserve">Amendment includes multiple or mass case mangement of personnel requiring COVID19 medical assistance.  </t>
  </si>
  <si>
    <t>Verification includes that facilitaties are available for multiple and mass case management</t>
  </si>
  <si>
    <t>MC PS 1</t>
  </si>
  <si>
    <t>Design standard, operating standard, verification criteria, approach &amp; activity</t>
  </si>
  <si>
    <t>Inclusion of multiple or mass case scenario</t>
  </si>
  <si>
    <t>Amendment includes multiple or mass case mangement of personnel requiring COVID19 medical assistance.  
Updates to CCO Questions in FLEX has been initiated</t>
  </si>
  <si>
    <t>So it is clear that the medical response is not limited to individuals, response plans need to include the ability to respond to multiple and mass case management</t>
  </si>
  <si>
    <t>Context, Scope and LA Questions</t>
  </si>
  <si>
    <t>Verification includes that the medical response plan caters for multiple and mass case management, including having the capacity and equipment.</t>
  </si>
  <si>
    <t>14.4.20</t>
  </si>
  <si>
    <t>CVLA13</t>
  </si>
  <si>
    <t>First LA Question</t>
  </si>
  <si>
    <t>Added another example of when self-monitoring is required (• Suspected cases or personnel showing flu-like symptoms)</t>
  </si>
  <si>
    <t>PC PS5
LA Test Plan List</t>
  </si>
  <si>
    <t>CVLA15</t>
  </si>
  <si>
    <t>Reference to presumed cases</t>
  </si>
  <si>
    <t>Replaced the term 'presumed' with 'suspected' throughout the document
Updates to CCO Questions in FLEX has been initiated</t>
  </si>
  <si>
    <t>15.4.20</t>
  </si>
  <si>
    <t>Screening</t>
  </si>
  <si>
    <t>Temperature reference</t>
  </si>
  <si>
    <t xml:space="preserve">Where there is reference to fever, the wording has been added (temperature equal to or exceeding the limit set for the temperature monitoring equipment)*
* ≥37.8oC / 100.0oF for Thermal imaging cameras and Non-Contact thermometers (With correction factor applied)
≥37.5oC / 99.5oF for Tympanic temperature (ear drum)
≥37.3oC / 99.1oF for Oral or Axillary temperature
CCO Question update has been initiated in FLEX to align wording
</t>
  </si>
  <si>
    <t>16.4.20</t>
  </si>
  <si>
    <t>Critical Control Name</t>
  </si>
  <si>
    <t xml:space="preserve">Inclusion of contact tracing </t>
  </si>
  <si>
    <t>Name changed from PC4: Isolation and Self Monitoring to Isolation, Self Monitoring Practices and Contact Tracing Process</t>
  </si>
  <si>
    <t>Inclusion of contact tracing requirements</t>
  </si>
  <si>
    <t>PS PC4</t>
  </si>
  <si>
    <t>Critical Control Name, Design standard, operating standard, verification criteria, approach &amp; activity</t>
  </si>
  <si>
    <t>Amendment includes contact tracing processes.</t>
  </si>
  <si>
    <t xml:space="preserve">New LA Test Plan </t>
  </si>
  <si>
    <t>Contact tracing LA Test Plan</t>
  </si>
  <si>
    <t xml:space="preserve">Developed new LA Test Plan (CVLA20) </t>
  </si>
  <si>
    <t>LA Test Plan (CVLA20) developed to verify contact tracing requirements</t>
  </si>
  <si>
    <t>19.4.20</t>
  </si>
  <si>
    <t>PC PS 5</t>
  </si>
  <si>
    <t>New Reference</t>
  </si>
  <si>
    <t>CCO Qu Lists</t>
  </si>
  <si>
    <t>New tab added</t>
  </si>
  <si>
    <t>CCO Qu List</t>
  </si>
  <si>
    <t xml:space="preserve">List of all the CCO questions for reference </t>
  </si>
  <si>
    <t>Easy access to all CCO questions</t>
  </si>
  <si>
    <t>21.4.20</t>
  </si>
  <si>
    <t xml:space="preserve">PC PS 5 </t>
  </si>
  <si>
    <t>Screening CCO questions 1 and 2</t>
  </si>
  <si>
    <t>Added additional example of when someone cannot return to work</t>
  </si>
  <si>
    <t>• Returned a throat/nose swab test that showed you had COVID-19 and have not had atleast 10 days in self isolation since the onset of symptoms AND the resolution of symptoms for the previous 3 days.</t>
  </si>
  <si>
    <t>23.4.20</t>
  </si>
  <si>
    <t>Manual Test Plan Section</t>
  </si>
  <si>
    <t xml:space="preserve">Included list of Manual Test Plan Questions </t>
  </si>
  <si>
    <t>The same 6 questions added to each PS, refer to performance standards</t>
  </si>
  <si>
    <t>Provides consistent approach that aligns to framework</t>
  </si>
  <si>
    <t>24.4.20</t>
  </si>
  <si>
    <t>PC PS1, PS4 &amp; PS5</t>
  </si>
  <si>
    <t>Design standard, operating standard, verification criteria, CCO questions</t>
  </si>
  <si>
    <t>Inclusion of Mental Health</t>
  </si>
  <si>
    <t>Amendment includes mental health into the performance standards
Added Reference to Mental Health Toolkit in the design standard</t>
  </si>
  <si>
    <t>Inclusion of mental health requriements</t>
  </si>
  <si>
    <t>Design standard, operating standard, verification criteria, CCO Instruction content</t>
  </si>
  <si>
    <t>Inclusion of Case Management for COVID-19  illness</t>
  </si>
  <si>
    <t>Amendment includes case management into the performance standards</t>
  </si>
  <si>
    <t>Inclusion of case management requriements</t>
  </si>
  <si>
    <t>New LA Test Plan CVLA21</t>
  </si>
  <si>
    <t xml:space="preserve">Developed new LA Test Plan (CVLA21) </t>
  </si>
  <si>
    <t>LA Test Plan (CVLA21) developed to verify case management requirements</t>
  </si>
  <si>
    <t xml:space="preserve">PC PS5
</t>
  </si>
  <si>
    <t>Operating standard
CCO Instruction Content for CCO18, CCO19, CCO20, CCO21</t>
  </si>
  <si>
    <t>Updated close contact definition</t>
  </si>
  <si>
    <t xml:space="preserve">Amendment includes an update to the close contact definition
From: face to face with a confirmed case for more than 15 minutes, or sharing a room for more than 2 hours
To: Close contact is a person who has been in close contact with someone confirmed to have COVID-19 if they have:
• Had face-to-face contact in any setting with a confirmed or suspected case, for greater than 15 minutes cumulative over the course of a week, in the period extending from 48 hours before onset of ; or
• Shared a closed space with a confirmed case for more than 2 hours in the period extending from 48 hours before onset of symptoms in the confirmed or suspected case.
</t>
  </si>
  <si>
    <t>Close contact definition from medical team has changed to become more robust</t>
  </si>
  <si>
    <t>26.4.20</t>
  </si>
  <si>
    <t>PC PS6</t>
  </si>
  <si>
    <t>Design Standard
Operating Standard
Verification Criteria
CCO Instruction Content for CCO25, CCO26
CVLA18</t>
  </si>
  <si>
    <t>Sanitiser requirements</t>
  </si>
  <si>
    <t>New Document developed by medical team to capture requirements</t>
  </si>
  <si>
    <t>CCO Questions</t>
  </si>
  <si>
    <t>All CCO questions have been numbered
CCO Question content and instruction information is now located in the CCO Question List Tab</t>
  </si>
  <si>
    <t>To reduce the potential for mismatch of information</t>
  </si>
  <si>
    <t>27.4.20</t>
  </si>
  <si>
    <t>PC PS 2
LA Test Plan List</t>
  </si>
  <si>
    <t>Verification Criteria
CVLA8</t>
  </si>
  <si>
    <t>Terminal Cleaning</t>
  </si>
  <si>
    <t>Changed Terminal Cleaning to Detailed Cleaning</t>
  </si>
  <si>
    <t>Updated to match guidance document</t>
  </si>
  <si>
    <t>29.04.20</t>
  </si>
  <si>
    <t>Design Standard</t>
  </si>
  <si>
    <t>Disinfection product requirements</t>
  </si>
  <si>
    <t>Question and Instruction content for: CVCCO6, CVCCO8, CVCCO10</t>
  </si>
  <si>
    <r>
      <t xml:space="preserve">Removal of reference to product components in question and Update of product requirements in CCO instruction content to include:
</t>
    </r>
    <r>
      <rPr>
        <i/>
        <sz val="11"/>
        <color theme="1"/>
        <rFont val="Arial"/>
        <family val="2"/>
      </rPr>
      <t>General cleaning products and detergent based solutions
Decontamination products can include: 
Sodium hypochlorite (0.05- 0.5% or 500-5000ppm) – active component in bleach
Alcohol based: Ethyl alcohol &gt;70% OR Isopropanol &gt; 50% - used in antimicrobial wipes e.g. ISOWIPE</t>
    </r>
  </si>
  <si>
    <t>CVLA5, CVLA6, CVLA7, CVLA8</t>
  </si>
  <si>
    <t>Modified LA Question number 2 
From "What happens if the specific location runs out of cleaning and decontamination products? 
To:  "Is there a process in place to ensure the location does not run out of cleaning and decontamination products?"</t>
  </si>
  <si>
    <t>05.05.20+A36:H41</t>
  </si>
  <si>
    <t>Remote Working Verification Requirements</t>
  </si>
  <si>
    <t>CVLA4</t>
  </si>
  <si>
    <t>WFH RA completed and endorsed</t>
  </si>
  <si>
    <t xml:space="preserve"> </t>
  </si>
  <si>
    <t>05.05.20</t>
  </si>
  <si>
    <t>PC PS4</t>
  </si>
  <si>
    <t>Operating Standard
Verification Criteria
CVCCO 20 and 21
CVLA22</t>
  </si>
  <si>
    <t>Higher Risk Workers included</t>
  </si>
  <si>
    <t>Amendment includes higher risk workers process.
Additional point listed for CVCCO20 and CVCCO21 "Personnel identified as high risk from COVID-19 (unless they have undertaken a health screening processes and been approved to remain in the workplace)"</t>
  </si>
  <si>
    <t>Inclusion of higher risk workers requirements</t>
  </si>
  <si>
    <t>PC PS5</t>
  </si>
  <si>
    <t>Operating Standard
Verification Criteria
CVCC20, CVCC21, CVCC22, CVCC23</t>
  </si>
  <si>
    <t>Workplace entry requirements</t>
  </si>
  <si>
    <r>
      <t>Amendments to the critieria for when suspected and confirmed COVID-19 cases can return to the workplace.
Suspected or Confirmed COVID-19 cases can return to work if they meet the following critieria: 
"</t>
    </r>
    <r>
      <rPr>
        <i/>
        <sz val="11"/>
        <rFont val="Arial"/>
        <family val="2"/>
      </rPr>
      <t>a. Person who is a suspected case of COVID-19 who has tested negative for COVID-19 with no symptoms in the previous 24 hours (medical certificate/clearance not required).
b. Person who is a suspected case of COVID-19 who has not been tested for COVID-19 (excluding health care workers) and at least 10 days have passed since symptoms started; and no symptoms in the previous 72 hours (medical certificate/clearance not required).
c. Person who is a confirmed case of COVID-19 who has had symptoms (excluding health care workers) and and at least 10 days have passed since symptoms started; and no symptoms in the previous 72 hours (medical certificate/clearance not required).
d. Person who is a confirmed case of COVID-19 who is asymptomatic (has had no symptoms) and at least 10 days have passed since the first positive sample was taken; and no symptoms have developed since the first positive sample.
e. Health care worker who is a confirmed case of COVID-19 and no fever in the previous 48 hours; and no symptoms of acute illness in the previous 24 hours; and at least 10 days have passed since the symptoms of acute illness started; and PCR negative on at least two consecutive respiratory specimens collected at least 24 hours apart at least 7 days after symptom onset.
f. Person who is a confirmed case of COVID-19 who is returning to a workplace that uses group accommodation and and no fever in the previous 48 hours; and no symptoms of acute illness in the previous 24 hours; and at least 10 days have passed since the symptoms of acute illness started; and PCR negative on at least two consecutive respiratory specimens collected at least 24 hours apart at least 7 days after symptom onset."</t>
    </r>
  </si>
  <si>
    <t>Return to work criteria updated by the medical team based on health regulator changes in criteria.</t>
  </si>
  <si>
    <t>CVCC14, CVCC16</t>
  </si>
  <si>
    <t>Inclusion of "demonstrate"</t>
  </si>
  <si>
    <t>Questions that asked do personnel understand…. It was replaced with the wording "do personnel understand (and where applicable can demonstrate).</t>
  </si>
  <si>
    <t>Its not only important they understand but if applicable they can demonstrate the controls are in place</t>
  </si>
  <si>
    <t>Verification criteria
CCO questions</t>
  </si>
  <si>
    <t>Mental Health Verification Criteria</t>
  </si>
  <si>
    <t>Removed mental health section and included it within the applicable verification criteria in the performance standard. This included
PCPS1 within the remote working verification criteria and added the CCO questions to verification activity
PCPS4 within the quarantine verification criteria and added the CCO questions to verification activity
PCPS5 within the suspected and confirmed case verification criteria and added the CCO questions to verification activity</t>
  </si>
  <si>
    <t>More specific focus of mental health verifications</t>
  </si>
  <si>
    <t>Support Factor</t>
  </si>
  <si>
    <t>Physical and Psychological Fitness for work</t>
  </si>
  <si>
    <t>Added link to PC5</t>
  </si>
  <si>
    <t>Align with performance standards that have Mental Health components that are verified</t>
  </si>
  <si>
    <t>25.05.20</t>
  </si>
  <si>
    <t>All Performance Standards PS References 
LA List</t>
  </si>
  <si>
    <t>Design Standard
PS References
LA References</t>
  </si>
  <si>
    <t>Consolidation of guidance material for enhanced accessibility of requirements</t>
  </si>
  <si>
    <t>27.05.20</t>
  </si>
  <si>
    <t>PC PS 2</t>
  </si>
  <si>
    <t>Change to Sodium hypochlorite (0.1% or 1000ppm)</t>
  </si>
  <si>
    <t>Question and Instruction content for: CVCCO9, CVCCO10</t>
  </si>
  <si>
    <t>CCO Question - added "cleaning" so that this question is asked to Cleaning personnel</t>
  </si>
  <si>
    <t xml:space="preserve">1. Accommodation &amp; Facilities - Have cleaning personnel identified, cleaned and decontaminated the surfaces and objects that are frequently touched?
2. Accommodation &amp; Facilities - Do cleaning personnel have the appropriate products available to clean (remove soiled material) and decontaminate?
</t>
  </si>
  <si>
    <t>The intent of the question was not to have mandatory requirements for workforce to have decontamination products within their accommodation</t>
  </si>
  <si>
    <t>19.06.20</t>
  </si>
  <si>
    <t>PC PS4
CCO List
LA List</t>
  </si>
  <si>
    <t>PC4 Isolation, Self Monitoring and Contact Tracing Practices
Instruction Content for:
CVCCO20 and CVCC021
Question and instruction content for:
CVCCO34 and CVCCO35
LA question and instruction content for:
CVLA 22</t>
  </si>
  <si>
    <t>Additional performance standard HRW requirements</t>
  </si>
  <si>
    <t>Additional Higher Risk Workers requirements included in the performance standard (criteria, communication and returning higher risk workers to the workplace).
2 additional CCO questions:
- Higher Risk Workers: Do leaders understand the higher risk worker criteria?
- Higher Risk Workers: Do leaders understand how higher risk workers will be returned to the workplace?
Added higher risk worker requirements to layered audit test plan.</t>
  </si>
  <si>
    <t xml:space="preserve">CCO List
</t>
  </si>
  <si>
    <t>Instruction content for CVCCO2 and CVCCO3</t>
  </si>
  <si>
    <t>CCO Content - PPE requirement for transport</t>
  </si>
  <si>
    <t>Amendment to the instruction content to include:
- Wear surgical or P2/N95 masks when sitting directly next to someone whilst traveling, operating equipment, or if you develop symptoms while traveling.</t>
  </si>
  <si>
    <t xml:space="preserve">PC5: Workplace Entry and Travel Restrictions    
Operating Standard
Instruction Content for:
CVCCO22 and CVCC023
</t>
  </si>
  <si>
    <t>CCO Content - changes in the return to work criteria</t>
  </si>
  <si>
    <t xml:space="preserve">Amendement to the instruction content with the deletion of:
- (excluding health care workers) from b &amp; c.
- e and f.
</t>
  </si>
  <si>
    <t>02.07.2020</t>
  </si>
  <si>
    <t>MS PS 1</t>
  </si>
  <si>
    <t>Operating Standard
Instruction content for CVCCO27 and CVLA19</t>
  </si>
  <si>
    <t xml:space="preserve">CCO Content - PPE requirement for transport/traveling
LA Question </t>
  </si>
  <si>
    <t>Amendment to the instruction content to include:
- Wear surgical or P2/N95 masks when sitting directly next to someone whilst traveling, operating equipment, or if you develop symptoms while traveling.
- close contacts</t>
  </si>
  <si>
    <t>Global Risk Bowtie Template</t>
  </si>
  <si>
    <r>
      <rPr>
        <sz val="14"/>
        <color rgb="FFFF0000"/>
        <rFont val="Arial"/>
        <family val="2"/>
      </rPr>
      <t>*</t>
    </r>
    <r>
      <rPr>
        <sz val="10"/>
        <color rgb="FFFF0000"/>
        <rFont val="Arial"/>
        <family val="2"/>
      </rPr>
      <t xml:space="preserve"> </t>
    </r>
    <r>
      <rPr>
        <sz val="10"/>
        <rFont val="Arial"/>
        <family val="2"/>
      </rPr>
      <t>Minimum data for input into GRC</t>
    </r>
  </si>
  <si>
    <t xml:space="preserve"> General Data</t>
  </si>
  <si>
    <t xml:space="preserve">Enter the details of the risk </t>
  </si>
  <si>
    <r>
      <rPr>
        <b/>
        <sz val="14"/>
        <color rgb="FFFF0000"/>
        <rFont val="Arial"/>
        <family val="2"/>
      </rPr>
      <t>*</t>
    </r>
    <r>
      <rPr>
        <b/>
        <sz val="10"/>
        <color theme="0"/>
        <rFont val="Arial"/>
        <family val="2"/>
      </rPr>
      <t>Risk Title:</t>
    </r>
  </si>
  <si>
    <t>COVID-19 Pandemic</t>
  </si>
  <si>
    <t>Risk Description</t>
  </si>
  <si>
    <t>There is a risk that a person(s) exposed to COVID-19 may result in serious health impacts including fatalities.</t>
  </si>
  <si>
    <t>Review Date</t>
  </si>
  <si>
    <r>
      <rPr>
        <b/>
        <sz val="14"/>
        <color rgb="FFFF0000"/>
        <rFont val="Arial"/>
        <family val="2"/>
      </rPr>
      <t>*</t>
    </r>
    <r>
      <rPr>
        <b/>
        <sz val="10"/>
        <color theme="0"/>
        <rFont val="Arial"/>
        <family val="2"/>
      </rPr>
      <t>Risk Owner:</t>
    </r>
  </si>
  <si>
    <t xml:space="preserve">GRC Risk ID </t>
  </si>
  <si>
    <r>
      <rPr>
        <b/>
        <sz val="16"/>
        <color rgb="FFFF0000"/>
        <rFont val="Arial"/>
        <family val="2"/>
      </rPr>
      <t>*</t>
    </r>
    <r>
      <rPr>
        <b/>
        <sz val="10"/>
        <color theme="0"/>
        <rFont val="Arial"/>
        <family val="2"/>
      </rPr>
      <t>Organisation Unit</t>
    </r>
  </si>
  <si>
    <r>
      <t xml:space="preserve"> </t>
    </r>
    <r>
      <rPr>
        <sz val="16"/>
        <color rgb="FFFF0000"/>
        <rFont val="Arial"/>
        <family val="2"/>
      </rPr>
      <t>*</t>
    </r>
    <r>
      <rPr>
        <b/>
        <sz val="10"/>
        <color theme="0"/>
        <rFont val="Arial"/>
        <family val="2"/>
      </rPr>
      <t>Group Risk</t>
    </r>
  </si>
  <si>
    <r>
      <rPr>
        <b/>
        <sz val="16"/>
        <color rgb="FFFF0000"/>
        <rFont val="Arial"/>
        <family val="2"/>
      </rPr>
      <t>*</t>
    </r>
    <r>
      <rPr>
        <b/>
        <sz val="10"/>
        <color theme="0"/>
        <rFont val="Arial"/>
        <family val="2"/>
      </rPr>
      <t xml:space="preserve">Risk Type: </t>
    </r>
  </si>
  <si>
    <t>Current Material</t>
  </si>
  <si>
    <t>Author</t>
  </si>
  <si>
    <r>
      <rPr>
        <b/>
        <sz val="16"/>
        <color rgb="FFFF0000"/>
        <rFont val="Arial"/>
        <family val="2"/>
      </rPr>
      <t>*</t>
    </r>
    <r>
      <rPr>
        <b/>
        <sz val="10"/>
        <color theme="0"/>
        <rFont val="Arial"/>
        <family val="2"/>
      </rPr>
      <t>Group Risk Category</t>
    </r>
  </si>
  <si>
    <t>Business Objectives</t>
  </si>
  <si>
    <t>Workshop Attendees</t>
  </si>
  <si>
    <t>RISK SUMMARY DETAILS (no update required)</t>
  </si>
  <si>
    <t>Maximum Foreseeable Loss</t>
  </si>
  <si>
    <t>Residual Severity Factor</t>
  </si>
  <si>
    <t>RRR</t>
  </si>
  <si>
    <t>Risk Appetite</t>
  </si>
  <si>
    <t>Scenarios &amp; Causes</t>
  </si>
  <si>
    <t>Identify &amp; document all relevant Scenarios by calculating the MFL, Severity and Likelihood for each Scenario. Select the absolute worst-case Scenario to determine the MFL for the risk.</t>
  </si>
  <si>
    <t>Scenarios</t>
  </si>
  <si>
    <t>MFL</t>
  </si>
  <si>
    <t>Severity</t>
  </si>
  <si>
    <t>MFL Scenario</t>
  </si>
  <si>
    <t>Scenario Notes and Assumptions</t>
  </si>
  <si>
    <t>S1</t>
  </si>
  <si>
    <t>Office: Person working in office diagnosed with COVID-19</t>
  </si>
  <si>
    <t xml:space="preserve">
</t>
  </si>
  <si>
    <t>S2</t>
  </si>
  <si>
    <t>FIFO: Person on plane diagnosed with COVID-19</t>
  </si>
  <si>
    <t>S3</t>
  </si>
  <si>
    <t>DIDO: Person in high occupancy vehicle or in light vehicle is diagnosed with COVID-19</t>
  </si>
  <si>
    <t>S4</t>
  </si>
  <si>
    <t>Camps: Person in camp diagnosed with COVID-19</t>
  </si>
  <si>
    <t>S5</t>
  </si>
  <si>
    <t>S6</t>
  </si>
  <si>
    <t>S7</t>
  </si>
  <si>
    <t>S8</t>
  </si>
  <si>
    <t>S9</t>
  </si>
  <si>
    <t>S10</t>
  </si>
  <si>
    <t>Operations: Shutdown scenarios when there is an increase in personnel at a location</t>
  </si>
  <si>
    <t>S12</t>
  </si>
  <si>
    <t>S13</t>
  </si>
  <si>
    <t>S14</t>
  </si>
  <si>
    <t>S15</t>
  </si>
  <si>
    <t>S16</t>
  </si>
  <si>
    <t>S17</t>
  </si>
  <si>
    <t>S18</t>
  </si>
  <si>
    <t>S19</t>
  </si>
  <si>
    <t>S20</t>
  </si>
  <si>
    <t>MFG</t>
  </si>
  <si>
    <t xml:space="preserve">Document the upside of risk (if any) and describe the maximum foreseeable gain and any relevant assumptions. </t>
  </si>
  <si>
    <t>Maximum Foreseeable Gain</t>
  </si>
  <si>
    <t>Impacts</t>
  </si>
  <si>
    <r>
      <t xml:space="preserve">Document </t>
    </r>
    <r>
      <rPr>
        <u/>
        <sz val="16"/>
        <color theme="0"/>
        <rFont val="Arial"/>
        <family val="2"/>
      </rPr>
      <t>all causes and impacts</t>
    </r>
    <r>
      <rPr>
        <sz val="16"/>
        <color theme="0"/>
        <rFont val="Arial"/>
        <family val="2"/>
      </rPr>
      <t xml:space="preserve"> for the MFL Scenario. Note, It is possible to have multiple impacts against the same category. Document relevant assumptions.</t>
    </r>
  </si>
  <si>
    <t>Cause Description</t>
  </si>
  <si>
    <t>Link to Scenarios</t>
  </si>
  <si>
    <r>
      <rPr>
        <b/>
        <sz val="16"/>
        <color rgb="FFFF0000"/>
        <rFont val="Arial"/>
        <family val="2"/>
      </rPr>
      <t>*</t>
    </r>
    <r>
      <rPr>
        <b/>
        <sz val="10"/>
        <color theme="0"/>
        <rFont val="Arial"/>
        <family val="2"/>
      </rPr>
      <t xml:space="preserve"> Impact Category</t>
    </r>
  </si>
  <si>
    <r>
      <rPr>
        <b/>
        <sz val="16"/>
        <color rgb="FFFF0000"/>
        <rFont val="Arial"/>
        <family val="2"/>
      </rPr>
      <t xml:space="preserve">* </t>
    </r>
    <r>
      <rPr>
        <b/>
        <sz val="10"/>
        <color theme="0"/>
        <rFont val="Arial"/>
        <family val="2"/>
      </rPr>
      <t>Impact Description</t>
    </r>
  </si>
  <si>
    <t>C1</t>
  </si>
  <si>
    <t>Person(s) exposed to COVID-19 due to contact with contaminated respiratory droplets expelled directly from a person infected with COVID-19.</t>
  </si>
  <si>
    <t>S1, S2, S3, S4, S5, S6, S7, S8, S9, S10</t>
  </si>
  <si>
    <t>IM1</t>
  </si>
  <si>
    <t>Person(s) impacted from mild COVID-19 illness</t>
  </si>
  <si>
    <t>C2</t>
  </si>
  <si>
    <t>Person(s) exposed to COVID-19 due to contact with contaminated respiratory droplets expelled indirectly (i.e. through contaminated surface or hand transmission) from a person infected with COVID-20.</t>
  </si>
  <si>
    <t>IM2</t>
  </si>
  <si>
    <t>Person(s) impacted from severe COVID-19 illness</t>
  </si>
  <si>
    <t>C3</t>
  </si>
  <si>
    <t> </t>
  </si>
  <si>
    <t>IM3</t>
  </si>
  <si>
    <t>C4</t>
  </si>
  <si>
    <t>IM4</t>
  </si>
  <si>
    <t>C5</t>
  </si>
  <si>
    <t>IM5</t>
  </si>
  <si>
    <t>C6</t>
  </si>
  <si>
    <t>IM6</t>
  </si>
  <si>
    <t>C7</t>
  </si>
  <si>
    <t>IM7</t>
  </si>
  <si>
    <t>C8</t>
  </si>
  <si>
    <t>IM8</t>
  </si>
  <si>
    <t>C9</t>
  </si>
  <si>
    <t>IM9</t>
  </si>
  <si>
    <t>C10</t>
  </si>
  <si>
    <t>IM10</t>
  </si>
  <si>
    <t xml:space="preserve">Assess each impact (MFL and Severity) using a Severity Level OR Quantitative Amount (not both). </t>
  </si>
  <si>
    <r>
      <rPr>
        <b/>
        <sz val="12"/>
        <color rgb="FFFF0000"/>
        <rFont val="Arial"/>
        <family val="2"/>
      </rPr>
      <t xml:space="preserve">* </t>
    </r>
    <r>
      <rPr>
        <b/>
        <sz val="10"/>
        <color theme="0"/>
        <rFont val="Arial"/>
        <family val="2"/>
      </rPr>
      <t>MFL</t>
    </r>
  </si>
  <si>
    <r>
      <rPr>
        <b/>
        <sz val="12"/>
        <color rgb="FFFF0000"/>
        <rFont val="Arial"/>
        <family val="2"/>
      </rPr>
      <t>*</t>
    </r>
    <r>
      <rPr>
        <b/>
        <sz val="10"/>
        <color theme="0"/>
        <rFont val="Arial"/>
        <family val="2"/>
      </rPr>
      <t xml:space="preserve"> Severity (Residual)</t>
    </r>
  </si>
  <si>
    <t>Risk Analysis Assumptions</t>
  </si>
  <si>
    <t>Level</t>
  </si>
  <si>
    <t>Quantitative ($USD)</t>
  </si>
  <si>
    <t>Consider MFL and Severity Scenario's; MFL and Severity Justification; Likelihood Justification</t>
  </si>
  <si>
    <t>Aggregate Financial Impact (Quantitative Sum)</t>
  </si>
  <si>
    <t xml:space="preserve">Document the Likelihood and any relevant assumptions/justifications. </t>
  </si>
  <si>
    <r>
      <rPr>
        <b/>
        <sz val="16"/>
        <color rgb="FFFF0000"/>
        <rFont val="Arial"/>
        <family val="2"/>
      </rPr>
      <t>*</t>
    </r>
    <r>
      <rPr>
        <b/>
        <sz val="10"/>
        <color theme="0"/>
        <rFont val="Arial"/>
        <family val="2"/>
      </rPr>
      <t xml:space="preserve"> Likelihood</t>
    </r>
  </si>
  <si>
    <t>Likelihood Assumptions</t>
  </si>
  <si>
    <t>Residual Risk Rating (RRR)</t>
  </si>
  <si>
    <t>Treatment</t>
  </si>
  <si>
    <t>Document critical and non critical controls identified/required</t>
  </si>
  <si>
    <t>Control ID</t>
  </si>
  <si>
    <t>Control Name</t>
  </si>
  <si>
    <t>Owner</t>
  </si>
  <si>
    <t>Rating</t>
  </si>
  <si>
    <t>Link to Causes</t>
  </si>
  <si>
    <t>Links to Impacts</t>
  </si>
  <si>
    <t>PC1</t>
  </si>
  <si>
    <t>Social Distancing</t>
  </si>
  <si>
    <t xml:space="preserve">C1, C2 </t>
  </si>
  <si>
    <t>PC2</t>
  </si>
  <si>
    <t>Cleaning and Decontamination Practices</t>
  </si>
  <si>
    <t>PC3</t>
  </si>
  <si>
    <t>Personal Protective Equipment</t>
  </si>
  <si>
    <t>C1, C2</t>
  </si>
  <si>
    <t>PC4</t>
  </si>
  <si>
    <r>
      <t>Isolation, Self Monitoring</t>
    </r>
    <r>
      <rPr>
        <sz val="10"/>
        <color theme="1"/>
        <rFont val="Arial"/>
        <family val="2"/>
      </rPr>
      <t xml:space="preserve"> and Contact Tracing Practices</t>
    </r>
  </si>
  <si>
    <t>PC5</t>
  </si>
  <si>
    <t>Workplace Entry and Travel Restrictions</t>
  </si>
  <si>
    <t>PC6</t>
  </si>
  <si>
    <t>Personal Hygiene Practices</t>
  </si>
  <si>
    <t>MC1</t>
  </si>
  <si>
    <t>Medical Response Resources and Equipment</t>
  </si>
  <si>
    <t>IM1, IM2</t>
  </si>
  <si>
    <t>Factors that Support the Critical Controls</t>
  </si>
  <si>
    <t>Key Control Support Factor Name</t>
  </si>
  <si>
    <t>Link to Critical Controls</t>
  </si>
  <si>
    <t>Implementation Status across Regions</t>
  </si>
  <si>
    <t xml:space="preserve">Physical and Psychological Fitness for Work </t>
  </si>
  <si>
    <t>PC1, PC4, PC5</t>
  </si>
  <si>
    <t>Training and Competency</t>
  </si>
  <si>
    <t>PC1, PC2, PC3, PC4, PC5, PC6, PC7
MC1</t>
  </si>
  <si>
    <t xml:space="preserve">Local Business Continuity Plans </t>
  </si>
  <si>
    <t>Appetite</t>
  </si>
  <si>
    <t>Document the Material Risk Evaluation and include any relevant notes and assumptions. Include any non-MFL scenarios that are exceeding appetite</t>
  </si>
  <si>
    <r>
      <rPr>
        <b/>
        <sz val="16"/>
        <color rgb="FFFF0000"/>
        <rFont val="Arial"/>
        <family val="2"/>
      </rPr>
      <t>*</t>
    </r>
    <r>
      <rPr>
        <b/>
        <sz val="10"/>
        <color theme="0"/>
        <rFont val="Arial"/>
        <family val="2"/>
      </rPr>
      <t xml:space="preserve"> Risk Evaluation</t>
    </r>
  </si>
  <si>
    <t>Risk Evaluation Date</t>
  </si>
  <si>
    <t>Risk Evaluation Notes</t>
  </si>
  <si>
    <t>Required Actions</t>
  </si>
  <si>
    <t>Issues</t>
  </si>
  <si>
    <t>Document any risk and/or control related issues</t>
  </si>
  <si>
    <t>Issue Type</t>
  </si>
  <si>
    <t>Issue Name</t>
  </si>
  <si>
    <t>Due Date</t>
  </si>
  <si>
    <t>Comments</t>
  </si>
  <si>
    <t>Notes</t>
  </si>
  <si>
    <t>General notes &amp; Attachments</t>
  </si>
  <si>
    <t>Please Note:
- The minimum requirements for this risk are aligned globally. 
- This is a template that provides information on what these minimum requirements are.
- This template is to be supplemented with local content.
- This template will be located on the risk portal and referenced in the Our Requirements - Health
- There are performance standard templates with minimum requirements developed for each of the critical controls (preventative and mitigating) associated with this risk. These templates will be supplemented with local content also.</t>
  </si>
  <si>
    <t>Global Critical Control Performance Standard Template</t>
  </si>
  <si>
    <t>Risk Title</t>
  </si>
  <si>
    <t>Critical Control Objective/Description</t>
  </si>
  <si>
    <t xml:space="preserve">The objective of this critical control is to implement measures that maintain a minimum social distance of 2.0m where possible* 
* Where 2.0m is not reasonably practicable the minimum distance will be in accordance with local regulatory requirements but no less than 1.5m. If the minimum requirements are not practical, personnel must have a risk assessment in place with additional controls and this is approved by supervisor level as a minimum within the work area.
Social distancing involves remaining out of group settings, avoiding mass gatherings, and maintaining distance from others whenever possible to limit the ability of the virus to spread. Note: Social distancing is not the same as self-quarantine or isolation.
</t>
  </si>
  <si>
    <t>Critical Control name (incl ID)</t>
  </si>
  <si>
    <t>PC1: Social Distancing (50094711)</t>
  </si>
  <si>
    <t>Control Owner</t>
  </si>
  <si>
    <t>Relevant Causes (Mapped to Risk Causes or Impacts)</t>
  </si>
  <si>
    <t>Control type (Preventative / Detective)</t>
  </si>
  <si>
    <t>CET Trigger Frequency (Annual / Quarterly / Half Yearly)</t>
  </si>
  <si>
    <t>Sub Process</t>
  </si>
  <si>
    <t>CET Time Period (i.e. March / Quarter 1 / 1st Half)</t>
  </si>
  <si>
    <t>Testing Technique</t>
  </si>
  <si>
    <t>Regulation (Engineering / Procedural)</t>
  </si>
  <si>
    <t>WMT Relevance</t>
  </si>
  <si>
    <t>Operating Standard</t>
  </si>
  <si>
    <t>Approach /  Activity</t>
  </si>
  <si>
    <t>Who performs the activity</t>
  </si>
  <si>
    <t>Frequency</t>
  </si>
  <si>
    <t>What System</t>
  </si>
  <si>
    <t>To define a Design Standard, you have to determine the critical aspects for the design of the Critical Control to manage the cause(s) identified during the risk analysis and it should provide sufficient details to allow a complete understanding of the control. It must be specific, mention legal regulations, standards and/or documents and it must define a measurable control acceptance criteria.
For an engineering Critical Control –specifications about the physical design of these critical aspects. For a procedural Critical Control –who; what; when; where; how; why considerations
Note: A framework for these will be defined for the risks that have been aligned globally and supplemented with reference to local standards and legislative requirements</t>
  </si>
  <si>
    <t xml:space="preserve">The Operating Standard corresponds to the execution of the operational standards that align to the design standard.
For an engineering Critical Control – includes inspection and/or maintenance activities and how they are triggered. For a procedural Critical Control – includes how the activity is triggered.
Note: A framework for these will be defined for the risks that have been standardised globally and supplemented with reference to local standards and legislative requirements
</t>
  </si>
  <si>
    <t xml:space="preserve">What critical operational/functional requirements ensure that the Critical Control is implemented and operated as designed. This includes verification of the factors that support the critical control, in addition to verifications of the critical control itself.
Note: This is defined globally for the Risk controls that have been aligned at a global level.
</t>
  </si>
  <si>
    <t xml:space="preserve">How criteria is met. This includes work strategy tasks for CCEs  or questions for CCOs and CCVs).  
For risk controls that have been aligned at a global level:
- CCV and CCE: These activities must meet the global verification criteria. It is up to local areas to determine the contents and number of verification activities to meet this criteria.
- CCO: These verification activities have been aligned globally based on benchmarking internally and externally. This can be supplemented with reference to local procedures or terminology that is used within the region to assist the personnel completing the verifications. 
- LA: The verification activities have been aligned globally based on benchmarking internal and externally. Please note that several of these questions will be combined into one or more LA test plans related to this control
</t>
  </si>
  <si>
    <r>
      <rPr>
        <b/>
        <sz val="8"/>
        <color theme="1" tint="0.499984740745262"/>
        <rFont val="Arial"/>
        <family val="2"/>
      </rPr>
      <t>Who</t>
    </r>
    <r>
      <rPr>
        <sz val="8"/>
        <color theme="1" tint="0.499984740745262"/>
        <rFont val="Arial"/>
        <family val="2"/>
      </rPr>
      <t xml:space="preserve"> performs the activity.
This should included scheduling within work management and the Field Leadership System,
</t>
    </r>
  </si>
  <si>
    <r>
      <rPr>
        <b/>
        <sz val="8"/>
        <color theme="1" tint="0.499984740745262"/>
        <rFont val="Arial"/>
        <family val="2"/>
      </rPr>
      <t>When</t>
    </r>
    <r>
      <rPr>
        <sz val="8"/>
        <color theme="1" tint="0.499984740745262"/>
        <rFont val="Arial"/>
        <family val="2"/>
      </rPr>
      <t xml:space="preserve"> an activity should be conducted, should be based on exposure and developed in relation to the risk profile of the operation or area.
Controls that are inherently less reliable (such as procedural controls, which are not automatically triggered) typically require a verification approach that is both performed at higher frequency and by persons closer to the activity.</t>
    </r>
  </si>
  <si>
    <t>The system that the verification is performed within
.</t>
  </si>
  <si>
    <r>
      <rPr>
        <b/>
        <sz val="10"/>
        <color theme="1"/>
        <rFont val="Arial"/>
        <family val="2"/>
      </rPr>
      <t>General Workplace including offices and common areas.</t>
    </r>
    <r>
      <rPr>
        <sz val="10"/>
        <color theme="1"/>
        <rFont val="Arial"/>
        <family val="2"/>
      </rPr>
      <t xml:space="preserve">
Process/System: Verification that there is a process in place that identifies social distancing requirements including what actions to take if an exemption is required.
Process/System: Verification there are workplace (including common area) restrictions in place that promote and comply with social distancing methods.
</t>
    </r>
    <r>
      <rPr>
        <sz val="10"/>
        <rFont val="Arial"/>
        <family val="2"/>
      </rPr>
      <t>Behavioural: Verification that personnel are demonstrating the social distancing requirements within the workplace.</t>
    </r>
  </si>
  <si>
    <r>
      <rPr>
        <b/>
        <sz val="10"/>
        <color theme="1"/>
        <rFont val="Arial"/>
        <family val="2"/>
      </rPr>
      <t>1. CCO Question (CVCCO1</t>
    </r>
    <r>
      <rPr>
        <sz val="10"/>
        <color theme="1"/>
        <rFont val="Arial"/>
        <family val="2"/>
      </rPr>
      <t xml:space="preserve">
Refer to questions in CCO Question Tab
</t>
    </r>
    <r>
      <rPr>
        <b/>
        <sz val="10"/>
        <color theme="1"/>
        <rFont val="Arial"/>
        <family val="2"/>
      </rPr>
      <t xml:space="preserve">2. LA Test Plan (CVLA1)
</t>
    </r>
    <r>
      <rPr>
        <sz val="10"/>
        <color theme="1"/>
        <rFont val="Arial"/>
        <family val="2"/>
      </rPr>
      <t>Refer to questions in LA Test Plan Tab</t>
    </r>
  </si>
  <si>
    <t>&lt;To be determined locally, referencing local procedures and detail on what specifically to verify&gt;</t>
  </si>
  <si>
    <t xml:space="preserve">1. FLEX 
2. FLEX
</t>
  </si>
  <si>
    <r>
      <rPr>
        <b/>
        <sz val="10"/>
        <color theme="1"/>
        <rFont val="Arial"/>
        <family val="2"/>
      </rPr>
      <t>Equipment and Transport</t>
    </r>
    <r>
      <rPr>
        <sz val="10"/>
        <color theme="1"/>
        <rFont val="Arial"/>
        <family val="2"/>
      </rPr>
      <t xml:space="preserve">
Process/System: Verification there are travel and commuting restrictions in place that promote and comply with social distancing methods.
Note: Self isolation after travel is included within the isolation performance standard.
Behavioural: Verification that personnel are demonstrating the social distancing requirements within transport situations.
</t>
    </r>
  </si>
  <si>
    <r>
      <rPr>
        <b/>
        <sz val="10"/>
        <color theme="1"/>
        <rFont val="Arial"/>
        <family val="2"/>
      </rPr>
      <t>1. CCO Question (CVCCO2)</t>
    </r>
    <r>
      <rPr>
        <sz val="10"/>
        <color theme="1"/>
        <rFont val="Arial"/>
        <family val="2"/>
      </rPr>
      <t xml:space="preserve">
Refer to questions in CCO Question Tab
</t>
    </r>
    <r>
      <rPr>
        <b/>
        <sz val="10"/>
        <color theme="1"/>
        <rFont val="Arial"/>
        <family val="2"/>
      </rPr>
      <t>2. CCO Question (CVCCO3)</t>
    </r>
    <r>
      <rPr>
        <sz val="10"/>
        <color theme="1"/>
        <rFont val="Arial"/>
        <family val="2"/>
      </rPr>
      <t xml:space="preserve">
Refer to questions in CCO Question Tab
</t>
    </r>
    <r>
      <rPr>
        <b/>
        <sz val="10"/>
        <color theme="1"/>
        <rFont val="Arial"/>
        <family val="2"/>
      </rPr>
      <t xml:space="preserve">
3. LA Test Plan (CVLA2)
</t>
    </r>
    <r>
      <rPr>
        <sz val="10"/>
        <color theme="1"/>
        <rFont val="Arial"/>
        <family val="2"/>
      </rPr>
      <t>Refer to questions in LA Test Plan Tab</t>
    </r>
  </si>
  <si>
    <t xml:space="preserve">1. FLEX 
2. FLEX
3. FLEX
</t>
  </si>
  <si>
    <r>
      <rPr>
        <b/>
        <sz val="10"/>
        <color theme="1"/>
        <rFont val="Arial"/>
        <family val="2"/>
      </rPr>
      <t>1. CCO Question (CVCCO4)</t>
    </r>
    <r>
      <rPr>
        <sz val="10"/>
        <color theme="1"/>
        <rFont val="Arial"/>
        <family val="2"/>
      </rPr>
      <t xml:space="preserve">
Refer to questions in CCO Question Tab</t>
    </r>
    <r>
      <rPr>
        <i/>
        <sz val="10"/>
        <color theme="1"/>
        <rFont val="Arial"/>
        <family val="2"/>
      </rPr>
      <t xml:space="preserve">
</t>
    </r>
    <r>
      <rPr>
        <b/>
        <sz val="10"/>
        <color theme="1"/>
        <rFont val="Arial"/>
        <family val="2"/>
      </rPr>
      <t>2. LA Test Plan (CVLA3)</t>
    </r>
    <r>
      <rPr>
        <sz val="10"/>
        <color theme="1"/>
        <rFont val="Arial"/>
        <family val="2"/>
      </rPr>
      <t xml:space="preserve">
Refer to questions in LA Test Plan Tab
</t>
    </r>
  </si>
  <si>
    <r>
      <rPr>
        <b/>
        <sz val="10"/>
        <rFont val="Arial"/>
        <family val="2"/>
      </rPr>
      <t xml:space="preserve">Remote Working
</t>
    </r>
    <r>
      <rPr>
        <sz val="10"/>
        <rFont val="Arial"/>
        <family val="2"/>
      </rPr>
      <t xml:space="preserve">
Process/System: Verification there are alternative working environments available (including working at home options) and these are effective.
Behavioral: Verification that personnel and leaders working from home know how to access EAP and what support the program offers.</t>
    </r>
  </si>
  <si>
    <r>
      <t xml:space="preserve">1. CCO Question (CVCCO28)
</t>
    </r>
    <r>
      <rPr>
        <sz val="10"/>
        <rFont val="Arial"/>
        <family val="2"/>
      </rPr>
      <t>Refer to questions in CCO Question Tab</t>
    </r>
    <r>
      <rPr>
        <b/>
        <sz val="10"/>
        <rFont val="Arial"/>
        <family val="2"/>
      </rPr>
      <t xml:space="preserve">
2. CCO Question (CVCCO29)
</t>
    </r>
    <r>
      <rPr>
        <sz val="10"/>
        <rFont val="Arial"/>
        <family val="2"/>
      </rPr>
      <t>Refer to questions in CCO Question Tab</t>
    </r>
    <r>
      <rPr>
        <b/>
        <sz val="10"/>
        <rFont val="Arial"/>
        <family val="2"/>
      </rPr>
      <t xml:space="preserve">
1. LA Test Plan (CVLA4)
</t>
    </r>
    <r>
      <rPr>
        <sz val="10"/>
        <rFont val="Arial"/>
        <family val="2"/>
      </rPr>
      <t>Refer to questions in LA Test Plan Tab</t>
    </r>
  </si>
  <si>
    <t xml:space="preserve">1. FLEX 
</t>
  </si>
  <si>
    <t>MANUAL TEST PLAN</t>
  </si>
  <si>
    <t>Manual test plan (ID)</t>
  </si>
  <si>
    <t>Manual test plan Name</t>
  </si>
  <si>
    <t>Covid-19 MTP</t>
  </si>
  <si>
    <t>Description</t>
  </si>
  <si>
    <t>Step Name</t>
  </si>
  <si>
    <t>Step Description</t>
  </si>
  <si>
    <t>Step/Test</t>
  </si>
  <si>
    <t>Fail Ends Test</t>
  </si>
  <si>
    <t>Initial Sample</t>
  </si>
  <si>
    <t xml:space="preserve">Design standard review </t>
  </si>
  <si>
    <t>For this control, is the design still current? Are the documents mentioned in the design standard applicable to the current environment?</t>
  </si>
  <si>
    <t>Infield Management review</t>
  </si>
  <si>
    <t xml:space="preserve">Verification results </t>
  </si>
  <si>
    <t>For this control, review Field Leadership for Layered Audits (Las) and Critical control observations (CCOs) executed during the testing period of the CET. Review the same and validate the control has been rested across the full operational scope of the risk. Were any areas of the operation not tested during field leadership activities, have we identified any non-compliances, and are there any missing or unimplemented actions plans to close the gaps?</t>
  </si>
  <si>
    <t xml:space="preserve">Review significant events </t>
  </si>
  <si>
    <t>Review internal/external audit findings</t>
  </si>
  <si>
    <t>For this control, were there any issues raised through audits, or findings that remain open during the period of the CET? (Audits include: IAA, Second Line Assurance and Regulatory Audits or similar)
Following the audit, have we implemented the agreed solutions to address the gap identified?</t>
  </si>
  <si>
    <t>Supporting evidence</t>
  </si>
  <si>
    <t>Has all documentation to support this assessment been uploaded to support the test steps above.</t>
  </si>
  <si>
    <t>General Notes</t>
  </si>
  <si>
    <t xml:space="preserve">Please Note:
- The minimum requirements for this critical control are aligned globally. 
- This is a template that provides information on what these minimum requirements are.
- This template is to be supplemented with local content.
- This template will be located on the risk portal and referenced in the Our Requirements - COVID19
</t>
  </si>
  <si>
    <t>The objective of this critical control is to implement cleaning and decontamination practices to minimise the spread of COVID-19.
Cleaning and decontamination is an essential part of disinfection. Organic matter can inactivate many decontamination agents. Therefore cleaning practices are required to reduce the soil load, allowing the decontamination to work. 
The length of time that SARS-COV-2 (the cause of COVID-19) survives on inanimate surfaces will vary depending on factors such as the amount of contaminated body fluid (such as respiratory droplets, present and environmental temperature and also humidity). In general, coronaviruses are unlikely to survive for long once respiratory droplets dry out.</t>
  </si>
  <si>
    <t>PC2: Cleaning and Decontamination Practices</t>
  </si>
  <si>
    <t>Who performs the execution</t>
  </si>
  <si>
    <t>To define a Design Standard, you have to determine the critical aspects for the design of the Critical Control to manage the cause(s) identified during the risk analysis and it should provide sufficient details to allow a complete understanding of the control.
It must be specific, mention legal regulations, standards and/or documents and it must define a measurable control acceptance criteria.
For an engineering Critical Control –specifications about the physical design of these critical aspects
For a procedural Critical Control –who; what; when; where; how; why considerations</t>
  </si>
  <si>
    <t>The Operating Standard corresponds to the execution of the operational activities that implement the design. This should include the role that is responsible for each step / task and the corresponding frequency.
For an engineering Critical Control – includes inspection and/or maintenance activities and how they are triggered.
For a procedural Critical Control – includes how the activity is triggered..</t>
  </si>
  <si>
    <r>
      <rPr>
        <b/>
        <sz val="8"/>
        <color theme="1" tint="0.499984740745262"/>
        <rFont val="Arial"/>
        <family val="2"/>
      </rPr>
      <t xml:space="preserve">What </t>
    </r>
    <r>
      <rPr>
        <sz val="8"/>
        <color theme="1" tint="0.499984740745262"/>
        <rFont val="Arial"/>
        <family val="2"/>
      </rPr>
      <t xml:space="preserve">critical operational/functional requirements ensure that the Critical Control is implemented and operated as designed. This includes verification of the factors that support the critical control, in addition to verifications of the critical control itself.
This is defined globally for the Risk controls that have been aligned at a global level.
</t>
    </r>
    <r>
      <rPr>
        <strike/>
        <sz val="8"/>
        <color theme="1" tint="0.499984740745262"/>
        <rFont val="Arial"/>
        <family val="2"/>
      </rPr>
      <t xml:space="preserve">
</t>
    </r>
    <r>
      <rPr>
        <sz val="8"/>
        <color theme="1" tint="0.499984740745262"/>
        <rFont val="Arial"/>
        <family val="2"/>
      </rPr>
      <t xml:space="preserve">
</t>
    </r>
  </si>
  <si>
    <r>
      <rPr>
        <b/>
        <sz val="8"/>
        <color theme="1" tint="0.499984740745262"/>
        <rFont val="Arial"/>
        <family val="2"/>
      </rPr>
      <t xml:space="preserve">How </t>
    </r>
    <r>
      <rPr>
        <sz val="8"/>
        <color theme="1" tint="0.499984740745262"/>
        <rFont val="Arial"/>
        <family val="2"/>
      </rPr>
      <t>criteria is met. This includes work strategy tasks for CCEs  or questions for CCOs and CCVs).  
For risk controls that have been aligned at a global level:
- CCV and CCE: These activities must meet the global verification criteria. It is up to local areas to determine the contents and number of verification activities to meet this criteria.
- CCO: These verification activities have been aligned globally based on benchmarking internally and externally. This can be supplemented with reference to local procedures or terminology that is used within the region to assist the personnel completing the verifications.</t>
    </r>
    <r>
      <rPr>
        <b/>
        <sz val="8"/>
        <color theme="1" tint="0.499984740745262"/>
        <rFont val="Arial"/>
        <family val="2"/>
      </rPr>
      <t xml:space="preserve"> 
</t>
    </r>
  </si>
  <si>
    <t>The system that the verification is performed within.</t>
  </si>
  <si>
    <r>
      <rPr>
        <b/>
        <sz val="10"/>
        <color theme="1"/>
        <rFont val="Arial"/>
        <family val="2"/>
      </rPr>
      <t>General Workplace including offices and common areas</t>
    </r>
    <r>
      <rPr>
        <sz val="10"/>
        <color theme="1"/>
        <rFont val="Arial"/>
        <family val="2"/>
      </rPr>
      <t xml:space="preserve">
Process/System: Verification that there is a process in place to increase cleaning routines for all high contact surfaces within workplace (including common areas).
Note: PPE related to cleaning and decontamination activities by cleaners is included in PC PS3.
Behavioural: Verification that there is adequate cleaning and decontamination products available and frequent cleaning and decontamination of high touch surfaces and objects is occurring in the workplace.
</t>
    </r>
  </si>
  <si>
    <r>
      <rPr>
        <b/>
        <sz val="10"/>
        <color theme="1"/>
        <rFont val="Arial"/>
        <family val="2"/>
      </rPr>
      <t>1. CCO Question (CVCCO5)</t>
    </r>
    <r>
      <rPr>
        <sz val="10"/>
        <color theme="1"/>
        <rFont val="Arial"/>
        <family val="2"/>
      </rPr>
      <t xml:space="preserve">
Refer to questions in CCO Question Tab
</t>
    </r>
    <r>
      <rPr>
        <b/>
        <sz val="10"/>
        <color theme="1"/>
        <rFont val="Arial"/>
        <family val="2"/>
      </rPr>
      <t xml:space="preserve">
2. CCO Question (CVCCO6)</t>
    </r>
    <r>
      <rPr>
        <sz val="10"/>
        <color theme="1"/>
        <rFont val="Arial"/>
        <family val="2"/>
      </rPr>
      <t xml:space="preserve">
Refer to questions in CCO Question Tab
</t>
    </r>
    <r>
      <rPr>
        <b/>
        <sz val="10"/>
        <color theme="1"/>
        <rFont val="Arial"/>
        <family val="2"/>
      </rPr>
      <t xml:space="preserve">
3. LA Test Plan (CVLA5)</t>
    </r>
    <r>
      <rPr>
        <sz val="10"/>
        <color theme="1"/>
        <rFont val="Arial"/>
        <family val="2"/>
      </rPr>
      <t xml:space="preserve">
Refer to questions in LA Test Plan Tab
</t>
    </r>
    <r>
      <rPr>
        <b/>
        <sz val="10"/>
        <color theme="1"/>
        <rFont val="Arial"/>
        <family val="2"/>
      </rPr>
      <t/>
    </r>
  </si>
  <si>
    <t>1. FLEX
2. FLEX
3. FLEX</t>
  </si>
  <si>
    <r>
      <rPr>
        <b/>
        <sz val="10"/>
        <color theme="1"/>
        <rFont val="Arial"/>
        <family val="2"/>
      </rPr>
      <t>1. CCO Question (CVCCO7)</t>
    </r>
    <r>
      <rPr>
        <sz val="10"/>
        <color theme="1"/>
        <rFont val="Arial"/>
        <family val="2"/>
      </rPr>
      <t xml:space="preserve">
Refer to questions in CCO Question Tab
</t>
    </r>
    <r>
      <rPr>
        <b/>
        <sz val="10"/>
        <color theme="1"/>
        <rFont val="Arial"/>
        <family val="2"/>
      </rPr>
      <t xml:space="preserve">
2. CCO Question (CVCCO8)</t>
    </r>
    <r>
      <rPr>
        <sz val="10"/>
        <color theme="1"/>
        <rFont val="Arial"/>
        <family val="2"/>
      </rPr>
      <t xml:space="preserve">
Refer to questions in CCO Question Tab
</t>
    </r>
    <r>
      <rPr>
        <b/>
        <sz val="10"/>
        <color theme="1"/>
        <rFont val="Arial"/>
        <family val="2"/>
      </rPr>
      <t>3. LA Test Plan (CVLA6)</t>
    </r>
    <r>
      <rPr>
        <sz val="10"/>
        <color theme="1"/>
        <rFont val="Arial"/>
        <family val="2"/>
      </rPr>
      <t xml:space="preserve">
Refer to questions in LA Test Plan Tab
</t>
    </r>
  </si>
  <si>
    <r>
      <rPr>
        <b/>
        <sz val="10"/>
        <color theme="1"/>
        <rFont val="Arial"/>
        <family val="2"/>
      </rPr>
      <t>1.. CCO Question (CVCCO9)</t>
    </r>
    <r>
      <rPr>
        <sz val="10"/>
        <color theme="1"/>
        <rFont val="Arial"/>
        <family val="2"/>
      </rPr>
      <t xml:space="preserve">
Refer to questions in CCO Question Tab
</t>
    </r>
    <r>
      <rPr>
        <b/>
        <sz val="10"/>
        <color theme="1"/>
        <rFont val="Arial"/>
        <family val="2"/>
      </rPr>
      <t xml:space="preserve">
2. CCO Question (CVCCO10)</t>
    </r>
    <r>
      <rPr>
        <sz val="10"/>
        <color theme="1"/>
        <rFont val="Arial"/>
        <family val="2"/>
      </rPr>
      <t xml:space="preserve">
Refer to questions in CCO Question Tab
</t>
    </r>
    <r>
      <rPr>
        <i/>
        <sz val="10"/>
        <color theme="1"/>
        <rFont val="Arial"/>
        <family val="2"/>
      </rPr>
      <t xml:space="preserve">
</t>
    </r>
    <r>
      <rPr>
        <b/>
        <sz val="10"/>
        <color theme="1"/>
        <rFont val="Arial"/>
        <family val="2"/>
      </rPr>
      <t>3. LA Test Plan (CVLA7)</t>
    </r>
    <r>
      <rPr>
        <sz val="10"/>
        <color theme="1"/>
        <rFont val="Arial"/>
        <family val="2"/>
      </rPr>
      <t xml:space="preserve">
Refer to questions in LA Test Plan Tab</t>
    </r>
    <r>
      <rPr>
        <i/>
        <sz val="10"/>
        <color theme="1"/>
        <rFont val="Arial"/>
        <family val="2"/>
      </rPr>
      <t xml:space="preserve">
</t>
    </r>
  </si>
  <si>
    <r>
      <rPr>
        <b/>
        <sz val="10"/>
        <color theme="1"/>
        <rFont val="Arial"/>
        <family val="2"/>
      </rPr>
      <t>Detailed Cleaning</t>
    </r>
    <r>
      <rPr>
        <sz val="10"/>
        <color theme="1"/>
        <rFont val="Arial"/>
        <family val="2"/>
      </rPr>
      <t xml:space="preserve">
Process and System: Verification that there is a Terminal cleaning process in place that decontaminates an area following discharge or transfer of a patient with an infectious/communicable disease, sometimes also referred to as an ‘infectious clean’. Terminal cleaning requires both thorough cleaning and disinfection for environmental decontamination.</t>
    </r>
  </si>
  <si>
    <r>
      <rPr>
        <b/>
        <sz val="10"/>
        <color theme="1"/>
        <rFont val="Arial"/>
        <family val="2"/>
      </rPr>
      <t>1. LA Test Plan (CVLA8)</t>
    </r>
    <r>
      <rPr>
        <sz val="10"/>
        <color theme="1"/>
        <rFont val="Arial"/>
        <family val="2"/>
      </rPr>
      <t xml:space="preserve">
Refer to questions in LA Test Plan Tab
</t>
    </r>
  </si>
  <si>
    <t xml:space="preserve">1. FLEX
</t>
  </si>
  <si>
    <t xml:space="preserve">The objective of this critical control is to implement personal protective equipment (PPE) to minimise the spread of COVID-19.
PPE includes but is not limited to masks, face shields, goggles, gloves and other clothing that prevents either direct contact with COVID-19 respiratory droplets or indirect contact with COVID-19 through objects and surfaces.
</t>
  </si>
  <si>
    <t>PC3: Personal Protective Equipment (PPE)</t>
  </si>
  <si>
    <r>
      <rPr>
        <b/>
        <sz val="10"/>
        <color rgb="FF000000"/>
        <rFont val="Arial"/>
        <family val="2"/>
      </rPr>
      <t>General Workforce Personnel</t>
    </r>
    <r>
      <rPr>
        <sz val="10"/>
        <color rgb="FF000000"/>
        <rFont val="Arial"/>
        <family val="2"/>
      </rPr>
      <t xml:space="preserve">
Behavioural: Verification that personnel that have to work within 2.0m *of others have personal protective equipment in place.
*Or in accordance with local regulatory requirements but no less than within 1.5m. If the minimum requirements are not practical, personnel must have a risk assessment in place with additional controls and this is approved by supervisor level as a minimum within the work area.
</t>
    </r>
  </si>
  <si>
    <r>
      <rPr>
        <b/>
        <sz val="10"/>
        <color theme="1"/>
        <rFont val="Arial"/>
        <family val="2"/>
      </rPr>
      <t>1. CCO Question (CVCCO11)</t>
    </r>
    <r>
      <rPr>
        <i/>
        <sz val="10"/>
        <color theme="1"/>
        <rFont val="Arial"/>
        <family val="2"/>
      </rPr>
      <t xml:space="preserve">
</t>
    </r>
    <r>
      <rPr>
        <sz val="10"/>
        <color theme="1"/>
        <rFont val="Arial"/>
        <family val="2"/>
      </rPr>
      <t>Refer to questions in CCO Question Tab</t>
    </r>
    <r>
      <rPr>
        <i/>
        <sz val="10"/>
        <color theme="1"/>
        <rFont val="Arial"/>
        <family val="2"/>
      </rPr>
      <t xml:space="preserve">
</t>
    </r>
    <r>
      <rPr>
        <b/>
        <sz val="10"/>
        <color theme="1"/>
        <rFont val="Arial"/>
        <family val="2"/>
      </rPr>
      <t>2. CCO Question (CVCCO12)</t>
    </r>
    <r>
      <rPr>
        <sz val="10"/>
        <color theme="1"/>
        <rFont val="Arial"/>
        <family val="2"/>
      </rPr>
      <t xml:space="preserve">
Refer to questions in CCO Question Tab</t>
    </r>
    <r>
      <rPr>
        <i/>
        <sz val="10"/>
        <color theme="1"/>
        <rFont val="Arial"/>
        <family val="2"/>
      </rPr>
      <t xml:space="preserve">
</t>
    </r>
    <r>
      <rPr>
        <sz val="10"/>
        <color theme="1"/>
        <rFont val="Arial"/>
        <family val="2"/>
      </rPr>
      <t xml:space="preserve">
</t>
    </r>
    <r>
      <rPr>
        <b/>
        <sz val="10"/>
        <color theme="1"/>
        <rFont val="Arial"/>
        <family val="2"/>
      </rPr>
      <t>3. CCO Question (CVCCO13)</t>
    </r>
    <r>
      <rPr>
        <sz val="10"/>
        <color theme="1"/>
        <rFont val="Arial"/>
        <family val="2"/>
      </rPr>
      <t xml:space="preserve">
Refer to questions in CCO Question Tab</t>
    </r>
    <r>
      <rPr>
        <i/>
        <sz val="10"/>
        <color theme="1"/>
        <rFont val="Arial"/>
        <family val="2"/>
      </rPr>
      <t xml:space="preserve">
</t>
    </r>
    <r>
      <rPr>
        <b/>
        <sz val="10"/>
        <color theme="1"/>
        <rFont val="Arial"/>
        <family val="2"/>
      </rPr>
      <t xml:space="preserve">
4. LA Test Plan (CVLA9)</t>
    </r>
    <r>
      <rPr>
        <sz val="10"/>
        <color theme="1"/>
        <rFont val="Arial"/>
        <family val="2"/>
      </rPr>
      <t xml:space="preserve">
Refer to questions in LA Test Plan Tab
</t>
    </r>
  </si>
  <si>
    <t xml:space="preserve">1. FLEX
2. FLEX
3. FLEX
4. FLEX
</t>
  </si>
  <si>
    <r>
      <rPr>
        <b/>
        <sz val="10"/>
        <color theme="1"/>
        <rFont val="Arial"/>
        <family val="2"/>
      </rPr>
      <t>Health Care Personnel</t>
    </r>
    <r>
      <rPr>
        <sz val="10"/>
        <color theme="1"/>
        <rFont val="Arial"/>
        <family val="2"/>
      </rPr>
      <t xml:space="preserve">
Behavioural: Verification that health care personnel have personal protective equipment in place to safely undertake consultations and treatment activities during the pandemic.
Note: Health Care personnel include but are not limited to paramedics, nurses, doctors, health advisors etc.
</t>
    </r>
  </si>
  <si>
    <r>
      <rPr>
        <b/>
        <sz val="10"/>
        <rFont val="Arial"/>
        <family val="2"/>
      </rPr>
      <t>1. CCO Question (CVCCO14</t>
    </r>
    <r>
      <rPr>
        <sz val="10"/>
        <rFont val="Arial"/>
        <family val="2"/>
      </rPr>
      <t xml:space="preserve">
Refer to questions in CCO Question Tab
</t>
    </r>
    <r>
      <rPr>
        <b/>
        <sz val="10"/>
        <rFont val="Arial"/>
        <family val="2"/>
      </rPr>
      <t>2. CCO Question (CVCCO15)</t>
    </r>
    <r>
      <rPr>
        <sz val="10"/>
        <rFont val="Arial"/>
        <family val="2"/>
      </rPr>
      <t xml:space="preserve">
Refer to questions in CCO Question Tab</t>
    </r>
    <r>
      <rPr>
        <i/>
        <sz val="10"/>
        <rFont val="Arial"/>
        <family val="2"/>
      </rPr>
      <t xml:space="preserve">
</t>
    </r>
    <r>
      <rPr>
        <sz val="10"/>
        <rFont val="Arial"/>
        <family val="2"/>
      </rPr>
      <t xml:space="preserve">
</t>
    </r>
    <r>
      <rPr>
        <b/>
        <sz val="10"/>
        <rFont val="Arial"/>
        <family val="2"/>
      </rPr>
      <t>3. LA Test Plan (CVLA10)</t>
    </r>
    <r>
      <rPr>
        <sz val="10"/>
        <rFont val="Arial"/>
        <family val="2"/>
      </rPr>
      <t xml:space="preserve">
Refer to questions in LA Test Plan Tab</t>
    </r>
  </si>
  <si>
    <t xml:space="preserve">1. FLEX
2. FLEX
3. FLEX
</t>
  </si>
  <si>
    <r>
      <rPr>
        <b/>
        <sz val="10"/>
        <color theme="1"/>
        <rFont val="Arial"/>
        <family val="2"/>
      </rPr>
      <t xml:space="preserve">Cleaning Personnel </t>
    </r>
    <r>
      <rPr>
        <sz val="10"/>
        <color theme="1"/>
        <rFont val="Arial"/>
        <family val="2"/>
      </rPr>
      <t xml:space="preserve">
Behavioural: Verification that personnel that are employed to perform cleaning duties have personal protective equipment in place when coming in close contact with surfaces and equipment that potential COVID-19 cases have come into contact with.
</t>
    </r>
  </si>
  <si>
    <r>
      <rPr>
        <b/>
        <sz val="10"/>
        <rFont val="Arial"/>
        <family val="2"/>
      </rPr>
      <t>1. CCO Question (CVCCO16)</t>
    </r>
    <r>
      <rPr>
        <sz val="10"/>
        <rFont val="Arial"/>
        <family val="2"/>
      </rPr>
      <t xml:space="preserve">
Refer to questions in CCO Question Tab
</t>
    </r>
    <r>
      <rPr>
        <b/>
        <sz val="10"/>
        <rFont val="Arial"/>
        <family val="2"/>
      </rPr>
      <t>2. CCO Question (CVCCO17)</t>
    </r>
    <r>
      <rPr>
        <sz val="10"/>
        <rFont val="Arial"/>
        <family val="2"/>
      </rPr>
      <t xml:space="preserve">
Refer to questions in CCO Question Tab</t>
    </r>
    <r>
      <rPr>
        <i/>
        <sz val="10"/>
        <rFont val="Arial"/>
        <family val="2"/>
      </rPr>
      <t xml:space="preserve">
</t>
    </r>
    <r>
      <rPr>
        <b/>
        <sz val="10"/>
        <rFont val="Arial"/>
        <family val="2"/>
      </rPr>
      <t xml:space="preserve">
3. LA Test Plan (CVLA11)</t>
    </r>
    <r>
      <rPr>
        <sz val="10"/>
        <rFont val="Arial"/>
        <family val="2"/>
      </rPr>
      <t xml:space="preserve">
Refer to questions in LA Test Plan Tab
</t>
    </r>
  </si>
  <si>
    <r>
      <t xml:space="preserve">The objective of this critical control is to implement isolation practices to minimise the spread of COVID-19.
This includes isolation within the workplace, self isolation outside of the workplace and imposed quarantine </t>
    </r>
    <r>
      <rPr>
        <sz val="10"/>
        <color theme="4"/>
        <rFont val="Arial"/>
        <family val="2"/>
      </rPr>
      <t>and effective management of higher risk workers and contact tracing processes.</t>
    </r>
  </si>
  <si>
    <r>
      <rPr>
        <b/>
        <sz val="10"/>
        <color theme="1"/>
        <rFont val="Arial"/>
        <family val="2"/>
      </rPr>
      <t>Quarantine</t>
    </r>
    <r>
      <rPr>
        <sz val="10"/>
        <color theme="1"/>
        <rFont val="Arial"/>
        <family val="2"/>
      </rPr>
      <t xml:space="preserve">
Process/System: Verification that there is a process in place to identify quarantine requirements, including quarantine criteria and steps required during quarantine. 
Behavioural: Verification people understand self isolation requirements
Behavioral: Verification that personnel and leaders know how to access EAP and what support the program offers when in quarantine.
</t>
    </r>
  </si>
  <si>
    <r>
      <rPr>
        <b/>
        <sz val="10"/>
        <color theme="1"/>
        <rFont val="Arial"/>
        <family val="2"/>
      </rPr>
      <t>1. CCO Question (CVCCO18)</t>
    </r>
    <r>
      <rPr>
        <sz val="10"/>
        <color theme="1"/>
        <rFont val="Arial"/>
        <family val="2"/>
      </rPr>
      <t xml:space="preserve">
Refer to questions in CCO Question Tab
</t>
    </r>
    <r>
      <rPr>
        <b/>
        <sz val="10"/>
        <color theme="1"/>
        <rFont val="Arial"/>
        <family val="2"/>
      </rPr>
      <t>2. CCO Question (CVCCO19)</t>
    </r>
    <r>
      <rPr>
        <sz val="10"/>
        <color theme="1"/>
        <rFont val="Arial"/>
        <family val="2"/>
      </rPr>
      <t xml:space="preserve">
Refer to questions in CCO Question Tab
</t>
    </r>
    <r>
      <rPr>
        <b/>
        <sz val="10"/>
        <color theme="1"/>
        <rFont val="Arial"/>
        <family val="2"/>
      </rPr>
      <t xml:space="preserve">
3. CCO Question (CVCCO30)</t>
    </r>
    <r>
      <rPr>
        <sz val="10"/>
        <color theme="1"/>
        <rFont val="Arial"/>
        <family val="2"/>
      </rPr>
      <t xml:space="preserve">
Refer to questions in CCO Question Tab
</t>
    </r>
    <r>
      <rPr>
        <b/>
        <sz val="10"/>
        <color theme="1"/>
        <rFont val="Arial"/>
        <family val="2"/>
      </rPr>
      <t xml:space="preserve">
4. CCO Question (CVCCO31)</t>
    </r>
    <r>
      <rPr>
        <sz val="10"/>
        <color theme="1"/>
        <rFont val="Arial"/>
        <family val="2"/>
      </rPr>
      <t xml:space="preserve">
Refer to questions in CCO Question Tab</t>
    </r>
    <r>
      <rPr>
        <i/>
        <sz val="10"/>
        <color theme="1"/>
        <rFont val="Arial"/>
        <family val="2"/>
      </rPr>
      <t xml:space="preserve">
</t>
    </r>
    <r>
      <rPr>
        <sz val="10"/>
        <color theme="1"/>
        <rFont val="Arial"/>
        <family val="2"/>
      </rPr>
      <t xml:space="preserve">
</t>
    </r>
    <r>
      <rPr>
        <b/>
        <sz val="10"/>
        <color theme="1"/>
        <rFont val="Arial"/>
        <family val="2"/>
      </rPr>
      <t>5. LA Test Plan (CVLA12)</t>
    </r>
    <r>
      <rPr>
        <sz val="10"/>
        <color theme="1"/>
        <rFont val="Arial"/>
        <family val="2"/>
      </rPr>
      <t xml:space="preserve">
Refer to questions in LA Test Plan Tab
</t>
    </r>
  </si>
  <si>
    <r>
      <rPr>
        <b/>
        <sz val="10"/>
        <color theme="1"/>
        <rFont val="Arial"/>
        <family val="2"/>
      </rPr>
      <t>Workplace and Facilities Isolation</t>
    </r>
    <r>
      <rPr>
        <sz val="10"/>
        <color theme="1"/>
        <rFont val="Arial"/>
        <family val="2"/>
      </rPr>
      <t xml:space="preserve">
Process/System: Verification of the process in place to isolate personnel that develop flu-like symptoms or fever or cough or shortness of breath while in the workplace or within work facilities.</t>
    </r>
  </si>
  <si>
    <r>
      <rPr>
        <b/>
        <sz val="10"/>
        <rFont val="Arial"/>
        <family val="2"/>
      </rPr>
      <t>1. LA Test Plan (CVLA12)</t>
    </r>
    <r>
      <rPr>
        <sz val="10"/>
        <rFont val="Arial"/>
        <family val="2"/>
      </rPr>
      <t xml:space="preserve">
Refer to questions in LA Test Plan Tab
</t>
    </r>
  </si>
  <si>
    <t>1. FLEX</t>
  </si>
  <si>
    <r>
      <rPr>
        <b/>
        <sz val="10"/>
        <color theme="1"/>
        <rFont val="Arial"/>
        <family val="2"/>
      </rPr>
      <t>Offsite/Off Work Isolation</t>
    </r>
    <r>
      <rPr>
        <sz val="10"/>
        <color theme="1"/>
        <rFont val="Arial"/>
        <family val="2"/>
      </rPr>
      <t xml:space="preserve">
Process/System: Verification of the process in place to isolate personnel that develop flu-like symptoms or fever or cough or shortness of breath on their days off work.</t>
    </r>
  </si>
  <si>
    <r>
      <rPr>
        <b/>
        <sz val="10"/>
        <color theme="1"/>
        <rFont val="Arial"/>
        <family val="2"/>
      </rPr>
      <t xml:space="preserve">Self Monitoring
</t>
    </r>
    <r>
      <rPr>
        <sz val="10"/>
        <color theme="1"/>
        <rFont val="Arial"/>
        <family val="2"/>
      </rPr>
      <t xml:space="preserve">
Process/System: Verification that there is a 14 day self monitoring process for personnel that return from international travel.
Behavioural: Verification that personnel are self monitoring for 14 days after returning from travel.</t>
    </r>
  </si>
  <si>
    <r>
      <rPr>
        <b/>
        <sz val="10"/>
        <rFont val="Arial"/>
        <family val="2"/>
      </rPr>
      <t>1. LA Test Plan (CVLA13)</t>
    </r>
    <r>
      <rPr>
        <sz val="10"/>
        <rFont val="Arial"/>
        <family val="2"/>
      </rPr>
      <t xml:space="preserve">
Refer to questions in LA Test Plan Tab
</t>
    </r>
  </si>
  <si>
    <r>
      <rPr>
        <b/>
        <sz val="10"/>
        <color theme="1"/>
        <rFont val="Arial"/>
        <family val="2"/>
      </rPr>
      <t>Contact Tracing</t>
    </r>
    <r>
      <rPr>
        <sz val="10"/>
        <color theme="1"/>
        <rFont val="Arial"/>
        <family val="2"/>
      </rPr>
      <t xml:space="preserve">
Process/System: Verification that there is a process(es) in place to to complete contact tracing. </t>
    </r>
  </si>
  <si>
    <r>
      <rPr>
        <b/>
        <sz val="10"/>
        <rFont val="Arial"/>
        <family val="2"/>
      </rPr>
      <t>1. LA Test Plan (CVLA20)</t>
    </r>
    <r>
      <rPr>
        <sz val="10"/>
        <rFont val="Arial"/>
        <family val="2"/>
      </rPr>
      <t xml:space="preserve">
Refer to questions in LA Test Plan Tab</t>
    </r>
  </si>
  <si>
    <r>
      <t xml:space="preserve">Higher Risk Workers
</t>
    </r>
    <r>
      <rPr>
        <sz val="10"/>
        <color theme="1"/>
        <rFont val="Arial"/>
        <family val="2"/>
      </rPr>
      <t xml:space="preserve">Process/System: </t>
    </r>
    <r>
      <rPr>
        <sz val="10"/>
        <color theme="4"/>
        <rFont val="Arial"/>
        <family val="2"/>
      </rPr>
      <t>Verification that there is a process(es) in place to identify,  manage and communicate to high risk workers on their return to work.
Behavioural: Verification that leaders understand high risk worker requirements.</t>
    </r>
  </si>
  <si>
    <r>
      <rPr>
        <b/>
        <sz val="10"/>
        <rFont val="Arial"/>
        <family val="2"/>
      </rPr>
      <t>1. LA Test Plan (CVLA22)</t>
    </r>
    <r>
      <rPr>
        <sz val="10"/>
        <rFont val="Arial"/>
        <family val="2"/>
      </rPr>
      <t xml:space="preserve">
Refer to questions in LA Test Plan Tab
</t>
    </r>
    <r>
      <rPr>
        <b/>
        <sz val="10"/>
        <rFont val="Arial"/>
        <family val="2"/>
      </rPr>
      <t xml:space="preserve">
</t>
    </r>
    <r>
      <rPr>
        <b/>
        <sz val="10"/>
        <color theme="4"/>
        <rFont val="Arial"/>
        <family val="2"/>
      </rPr>
      <t>2. CCO Question (CVCCO34)</t>
    </r>
    <r>
      <rPr>
        <sz val="10"/>
        <color theme="4"/>
        <rFont val="Arial"/>
        <family val="2"/>
      </rPr>
      <t xml:space="preserve">
Refer to questions in CCO Question Tab
3</t>
    </r>
    <r>
      <rPr>
        <b/>
        <sz val="10"/>
        <color theme="4"/>
        <rFont val="Arial"/>
        <family val="2"/>
      </rPr>
      <t>. CCO Question (CVCCO35)</t>
    </r>
    <r>
      <rPr>
        <sz val="10"/>
        <color theme="4"/>
        <rFont val="Arial"/>
        <family val="2"/>
      </rPr>
      <t xml:space="preserve">
Refer to questions in CCO Question Tab</t>
    </r>
  </si>
  <si>
    <t xml:space="preserve">The objective of this critical control is to restrict entry to the workplace to person(s) potentially exposed to COVID-19 as a measure to minimise the spread of COVID-19.	</t>
  </si>
  <si>
    <t xml:space="preserve">PC5: Workplace Entry and Travel Restrictions 			</t>
  </si>
  <si>
    <r>
      <rPr>
        <b/>
        <sz val="8"/>
        <color rgb="FF000000"/>
        <rFont val="Arial"/>
        <family val="2"/>
      </rPr>
      <t xml:space="preserve">How </t>
    </r>
    <r>
      <rPr>
        <sz val="8"/>
        <color rgb="FF000000"/>
        <rFont val="Arial"/>
        <family val="2"/>
      </rPr>
      <t>criteria is met. This includes work strategy tasks for CCEs  or questions for CCOs and CCVs).  
For risk controls that have been aligned at a global level:
- CCV and CCE: These activities must meet the global verification criteria. It is up to local areas to determine the contents and number of verification activities to meet this criteria.
- CCO: These verification activities have been aligned globally based on benchmarking internally and externally. This can be supplemented with reference to local procedures or terminology that is used within the region to assist the personnel completing the verifications.</t>
    </r>
    <r>
      <rPr>
        <b/>
        <sz val="8"/>
        <color rgb="FF000000"/>
        <rFont val="Arial"/>
        <family val="2"/>
      </rPr>
      <t xml:space="preserve"> 
</t>
    </r>
  </si>
  <si>
    <r>
      <rPr>
        <b/>
        <sz val="10"/>
        <color theme="1"/>
        <rFont val="Arial"/>
        <family val="2"/>
      </rPr>
      <t xml:space="preserve">Screening
</t>
    </r>
    <r>
      <rPr>
        <sz val="10"/>
        <color theme="1"/>
        <rFont val="Arial"/>
        <family val="2"/>
      </rPr>
      <t xml:space="preserve">
Process/System: Verification that there is a process that prevents people to enter the workplace if they have: 
- Any respiratory or flu like symptoms or shortness of breath or cough or sore throat
- A fever (temperature equal to or exceeding the limit set for the temperature monitoring equipment)*
- In the last 14 days been in close contact with someone with a confirmed case of COVID-19
- Returned from international travel in the past 14 days.
- Suspected or confirmed case of COVID-19
- As directed by local requirements e.g. interstate / intrastate
- Temperature screening where practicable.
* ≥37.8oC / 100.0oF for Thermal imaging cameras and Non-Contact thermometers (With correction factor applied)
≥37.5oC / 99.5oF for Tympanic temperature (ear drum)
≥37.3oC / 99.1oF for Oral or Axillary temperature
Behavioural: Verification that personnel understand when they must not enter the workplace.</t>
    </r>
  </si>
  <si>
    <r>
      <rPr>
        <b/>
        <sz val="10"/>
        <color theme="1"/>
        <rFont val="Arial"/>
        <family val="2"/>
      </rPr>
      <t>1. CCO Question (CVCCO20)</t>
    </r>
    <r>
      <rPr>
        <sz val="10"/>
        <color theme="1"/>
        <rFont val="Arial"/>
        <family val="2"/>
      </rPr>
      <t xml:space="preserve">
Refer to questions in CCO Question Tab
</t>
    </r>
    <r>
      <rPr>
        <b/>
        <sz val="10"/>
        <color theme="1"/>
        <rFont val="Arial"/>
        <family val="2"/>
      </rPr>
      <t>2. CCO Question (CVCCO21)</t>
    </r>
    <r>
      <rPr>
        <sz val="10"/>
        <color theme="1"/>
        <rFont val="Arial"/>
        <family val="2"/>
      </rPr>
      <t xml:space="preserve">
Refer to questions in CCO Question Tab</t>
    </r>
    <r>
      <rPr>
        <i/>
        <sz val="10"/>
        <color theme="1"/>
        <rFont val="Arial"/>
        <family val="2"/>
      </rPr>
      <t xml:space="preserve">
</t>
    </r>
    <r>
      <rPr>
        <sz val="10"/>
        <color theme="1"/>
        <rFont val="Arial"/>
        <family val="2"/>
      </rPr>
      <t xml:space="preserve">
</t>
    </r>
    <r>
      <rPr>
        <b/>
        <sz val="10"/>
        <color theme="1"/>
        <rFont val="Arial"/>
        <family val="2"/>
      </rPr>
      <t>3. LA Test Plan (CVLA14)</t>
    </r>
    <r>
      <rPr>
        <sz val="10"/>
        <color theme="1"/>
        <rFont val="Arial"/>
        <family val="2"/>
      </rPr>
      <t xml:space="preserve">
Refer to questions in LA Test Plan Tab
</t>
    </r>
  </si>
  <si>
    <t>1. FLEX 
2. FLEX
3. FLEX</t>
  </si>
  <si>
    <r>
      <rPr>
        <b/>
        <sz val="10"/>
        <color theme="1"/>
        <rFont val="Arial"/>
        <family val="2"/>
      </rPr>
      <t>Suspected or Confirmed COVID-19 Cases</t>
    </r>
    <r>
      <rPr>
        <sz val="10"/>
        <color theme="1"/>
        <rFont val="Arial"/>
        <family val="2"/>
      </rPr>
      <t xml:space="preserve">
Process/System: Verification that there is a process that prevents people returning to the workplace if they have had a suspected or confirmed COVID-19 case.
Behavioural: Verification that personnel understand the requirements for suspected or confirmed COVID-19 cases returning to work.
Behavioral: Verification that personnel and leaders know how to access EAP and what support the program offers when in isolation as a suspected or confirmed case.
</t>
    </r>
  </si>
  <si>
    <r>
      <rPr>
        <b/>
        <sz val="10"/>
        <color theme="1"/>
        <rFont val="Arial"/>
        <family val="2"/>
      </rPr>
      <t>1. CCO Question (CVCCO22)</t>
    </r>
    <r>
      <rPr>
        <sz val="10"/>
        <color theme="1"/>
        <rFont val="Arial"/>
        <family val="2"/>
      </rPr>
      <t xml:space="preserve">
Refer to questions in CCO Question Tab
</t>
    </r>
    <r>
      <rPr>
        <b/>
        <sz val="10"/>
        <color theme="1"/>
        <rFont val="Arial"/>
        <family val="2"/>
      </rPr>
      <t>2. CCO Question (CVCCO23)</t>
    </r>
    <r>
      <rPr>
        <sz val="10"/>
        <color theme="1"/>
        <rFont val="Arial"/>
        <family val="2"/>
      </rPr>
      <t xml:space="preserve">
Refer to questions in CCO Question Tab
</t>
    </r>
    <r>
      <rPr>
        <b/>
        <sz val="10"/>
        <color theme="1"/>
        <rFont val="Arial"/>
        <family val="2"/>
      </rPr>
      <t>3. CCO Question (CVCCO32)</t>
    </r>
    <r>
      <rPr>
        <sz val="10"/>
        <color theme="1"/>
        <rFont val="Arial"/>
        <family val="2"/>
      </rPr>
      <t xml:space="preserve">
Refer to questions in CCO Question Tab
</t>
    </r>
    <r>
      <rPr>
        <b/>
        <sz val="10"/>
        <color theme="1"/>
        <rFont val="Arial"/>
        <family val="2"/>
      </rPr>
      <t>4. CCO Question (CVCCO33)</t>
    </r>
    <r>
      <rPr>
        <sz val="10"/>
        <color theme="1"/>
        <rFont val="Arial"/>
        <family val="2"/>
      </rPr>
      <t xml:space="preserve">
Refer to questions in CCO Question Tab
</t>
    </r>
    <r>
      <rPr>
        <b/>
        <sz val="10"/>
        <color theme="1"/>
        <rFont val="Arial"/>
        <family val="2"/>
      </rPr>
      <t>3. LA Test Plan (CVLA15)</t>
    </r>
    <r>
      <rPr>
        <sz val="10"/>
        <color theme="1"/>
        <rFont val="Arial"/>
        <family val="2"/>
      </rPr>
      <t xml:space="preserve">
Refer to questions in LA Test Plan Tab</t>
    </r>
  </si>
  <si>
    <r>
      <rPr>
        <b/>
        <sz val="10"/>
        <color theme="1"/>
        <rFont val="Arial"/>
        <family val="2"/>
      </rPr>
      <t>Point of Entry Signage</t>
    </r>
    <r>
      <rPr>
        <sz val="10"/>
        <color theme="1"/>
        <rFont val="Arial"/>
        <family val="2"/>
      </rPr>
      <t xml:space="preserve">
Process/System: Verification that there is system to place point of entry signage at all workplace entries
Behavioural: Verify that point of entry signage is in place at all workplace entries</t>
    </r>
  </si>
  <si>
    <r>
      <rPr>
        <b/>
        <sz val="10"/>
        <color theme="1"/>
        <rFont val="Arial"/>
        <family val="2"/>
      </rPr>
      <t>1. CCO Question (CVCCO24)</t>
    </r>
    <r>
      <rPr>
        <sz val="10"/>
        <color theme="1"/>
        <rFont val="Arial"/>
        <family val="2"/>
      </rPr>
      <t xml:space="preserve">
Refer to questions in CCO Question Tab
</t>
    </r>
    <r>
      <rPr>
        <b/>
        <sz val="10"/>
        <color theme="1"/>
        <rFont val="Arial"/>
        <family val="2"/>
      </rPr>
      <t xml:space="preserve">
2. LA Test Plan (CVLA16)</t>
    </r>
    <r>
      <rPr>
        <sz val="10"/>
        <color theme="1"/>
        <rFont val="Arial"/>
        <family val="2"/>
      </rPr>
      <t xml:space="preserve">
Refer to questions in LA Test Plan Tab</t>
    </r>
  </si>
  <si>
    <t>1. FLEX
2. FLEX</t>
  </si>
  <si>
    <r>
      <rPr>
        <b/>
        <sz val="10"/>
        <color theme="1"/>
        <rFont val="Arial"/>
        <family val="2"/>
      </rPr>
      <t>1. LA Test Plan (CVLA17)</t>
    </r>
    <r>
      <rPr>
        <sz val="10"/>
        <color theme="1"/>
        <rFont val="Arial"/>
        <family val="2"/>
      </rPr>
      <t xml:space="preserve">
Refer to questions in LA Test Plan Tab</t>
    </r>
  </si>
  <si>
    <t>The objective of this critical control is to implement personal hygiene practices to minimise the spread of COVID-19.</t>
  </si>
  <si>
    <t>PC6: Personal Hygiene Practices</t>
  </si>
  <si>
    <r>
      <rPr>
        <b/>
        <sz val="8"/>
        <color theme="1" tint="0.499984740745262"/>
        <rFont val="Arial"/>
        <family val="2"/>
      </rPr>
      <t xml:space="preserve">What </t>
    </r>
    <r>
      <rPr>
        <sz val="8"/>
        <color theme="1" tint="0.499984740745262"/>
        <rFont val="Arial"/>
        <family val="2"/>
      </rPr>
      <t xml:space="preserve">critical operational/functional requirements ensure that the Critical Control is implemented and operated as designed. This includes verification of the factors that support the critical control, in addition to verifications of the critical control itself.
Note: This is defined globally for the Risk controls that have been aligned at a global level.
</t>
    </r>
    <r>
      <rPr>
        <strike/>
        <sz val="8"/>
        <color theme="1" tint="0.499984740745262"/>
        <rFont val="Arial"/>
        <family val="2"/>
      </rPr>
      <t xml:space="preserve">
</t>
    </r>
    <r>
      <rPr>
        <sz val="8"/>
        <color theme="1" tint="0.499984740745262"/>
        <rFont val="Arial"/>
        <family val="2"/>
      </rPr>
      <t xml:space="preserve">
</t>
    </r>
  </si>
  <si>
    <r>
      <rPr>
        <b/>
        <sz val="10"/>
        <rFont val="Arial"/>
        <family val="2"/>
      </rPr>
      <t>Communication of Hygiene Requirements</t>
    </r>
    <r>
      <rPr>
        <sz val="10"/>
        <rFont val="Arial"/>
        <family val="2"/>
      </rPr>
      <t xml:space="preserve">
Process/System: Verification that there is an effective communication process in place to inform personnel of personal hygiene practices, including hygiene control signage.
Behavioural: Verification that personnel understand personal hygiene requirements.</t>
    </r>
  </si>
  <si>
    <r>
      <rPr>
        <b/>
        <sz val="10"/>
        <color rgb="FF000000"/>
        <rFont val="Arial"/>
        <family val="2"/>
      </rPr>
      <t>1. CCO Question (CVCCO25)</t>
    </r>
    <r>
      <rPr>
        <sz val="10"/>
        <color rgb="FF000000"/>
        <rFont val="Arial"/>
        <family val="2"/>
      </rPr>
      <t xml:space="preserve">
Refer to questions in CCO Question Tab
</t>
    </r>
    <r>
      <rPr>
        <b/>
        <sz val="10"/>
        <color rgb="FF000000"/>
        <rFont val="Arial"/>
        <family val="2"/>
      </rPr>
      <t>2. LA Test Plan (CVLA18)</t>
    </r>
    <r>
      <rPr>
        <sz val="10"/>
        <color rgb="FF000000"/>
        <rFont val="Arial"/>
        <family val="2"/>
      </rPr>
      <t xml:space="preserve">
Refer to questions in LA Test Plan Tab</t>
    </r>
  </si>
  <si>
    <t xml:space="preserve">Personal hygiene products are available in the workplace for personnel to use, including but not limited to soap, alcohol-based hand sanitiser (atleast 60% ethanol or atleast 70% isopropanol) and tissues..
</t>
  </si>
  <si>
    <r>
      <rPr>
        <b/>
        <sz val="10"/>
        <color theme="1"/>
        <rFont val="Arial"/>
        <family val="2"/>
      </rPr>
      <t>Hygiene Products and Supply</t>
    </r>
    <r>
      <rPr>
        <sz val="10"/>
        <color theme="1"/>
        <rFont val="Arial"/>
        <family val="2"/>
      </rPr>
      <t xml:space="preserve">
Process/System: Verify that there is a documented process and system to supply personal hygiene product including but not limited to soap, alcohol-based hand sanitiser (atleast 60% ethanol or atleast 70% isopropanol) and tissues.
Behavioural: Verification that personnel have access to personal hygiene products. This must include soap and alcohol-based hand sanitiser (atleast 60% ethanol or atleast 70% isopropanol).</t>
    </r>
  </si>
  <si>
    <r>
      <rPr>
        <b/>
        <sz val="10"/>
        <color rgb="FF000000"/>
        <rFont val="Arial"/>
        <family val="2"/>
      </rPr>
      <t>1. CCO Question (CVCCO26)</t>
    </r>
    <r>
      <rPr>
        <sz val="10"/>
        <color rgb="FF000000"/>
        <rFont val="Arial"/>
        <family val="2"/>
      </rPr>
      <t xml:space="preserve">
Refer to questions in CCO Question Tab
</t>
    </r>
    <r>
      <rPr>
        <b/>
        <sz val="10"/>
        <color rgb="FF000000"/>
        <rFont val="Arial"/>
        <family val="2"/>
      </rPr>
      <t>2. LA Test Plan (CVLA18)</t>
    </r>
    <r>
      <rPr>
        <sz val="10"/>
        <color rgb="FF000000"/>
        <rFont val="Arial"/>
        <family val="2"/>
      </rPr>
      <t xml:space="preserve">
Refer to questions in LA Test Plan Tab</t>
    </r>
  </si>
  <si>
    <t>The objective of this critical control is to have medical response resources and equipment available and trained  to respond to COVID-19.</t>
  </si>
  <si>
    <t>MC1: Medical Response Resources and Equipment</t>
  </si>
  <si>
    <t>M1, M2</t>
  </si>
  <si>
    <r>
      <t xml:space="preserve">Medical response plan is in place to manage unwell personnel, suspected or confirmed COVID-19 case, </t>
    </r>
    <r>
      <rPr>
        <sz val="10"/>
        <color theme="4"/>
        <rFont val="Arial"/>
        <family val="2"/>
      </rPr>
      <t>or are a close contact</t>
    </r>
    <r>
      <rPr>
        <sz val="10"/>
        <rFont val="Arial"/>
        <family val="2"/>
      </rPr>
      <t xml:space="preserve"> including individual, multiple and mass cases. The plan must include but not limited to the response process to be followed, skill and competency of the personnel responding, equipment required to respond including the use of test kits and transporting suspected or confirmed COVID-19 cases from the workplace.
</t>
    </r>
    <r>
      <rPr>
        <sz val="10"/>
        <color rgb="FFFF0000"/>
        <rFont val="Arial"/>
        <family val="2"/>
      </rPr>
      <t xml:space="preserve">&lt;insert reference to applicable local standards and legislative requirements&gt;
</t>
    </r>
  </si>
  <si>
    <r>
      <rPr>
        <b/>
        <sz val="10"/>
        <rFont val="Arial"/>
        <family val="2"/>
      </rPr>
      <t xml:space="preserve">Medical Response Plan_x000D_
</t>
    </r>
    <r>
      <rPr>
        <sz val="10"/>
        <rFont val="Arial"/>
        <family val="2"/>
      </rPr>
      <t xml:space="preserve">
Process/Systems: Verify that there is a documented medical response plan to respond to unwell personnel, suspected or confirmed COVID-19 cases including individual, multiple and mass cases.
_x000D_
Behavioural: Verification that personnel who respond to personnel displaying COVID-19 signs and symptoms understand the medical response plan.</t>
    </r>
  </si>
  <si>
    <r>
      <rPr>
        <b/>
        <sz val="10"/>
        <rFont val="Arial"/>
        <family val="2"/>
      </rPr>
      <t>1. CCO Question (CVCCO27)</t>
    </r>
    <r>
      <rPr>
        <sz val="10"/>
        <rFont val="Arial"/>
        <family val="2"/>
      </rPr>
      <t xml:space="preserve">
Refer to questions in CCO Question Tab
</t>
    </r>
    <r>
      <rPr>
        <b/>
        <sz val="10"/>
        <rFont val="Arial"/>
        <family val="2"/>
      </rPr>
      <t>2. LA Test Plan (CVLA19)</t>
    </r>
    <r>
      <rPr>
        <sz val="10"/>
        <rFont val="Arial"/>
        <family val="2"/>
      </rPr>
      <t xml:space="preserve">
Refer to questions in LA Test Plan Tab</t>
    </r>
  </si>
  <si>
    <r>
      <t xml:space="preserve">Medical response resources are trained, competent and have the capacity in responding to COVID-19.
</t>
    </r>
    <r>
      <rPr>
        <sz val="10"/>
        <color rgb="FFFF0000"/>
        <rFont val="Arial"/>
        <family val="2"/>
      </rPr>
      <t>&lt;insert reference to applicable local standards and legislative requirements&gt;</t>
    </r>
    <r>
      <rPr>
        <sz val="10"/>
        <rFont val="Arial"/>
        <family val="2"/>
      </rPr>
      <t xml:space="preserve">
</t>
    </r>
  </si>
  <si>
    <r>
      <rPr>
        <b/>
        <sz val="10"/>
        <rFont val="Arial"/>
        <family val="2"/>
      </rPr>
      <t>Training and Competency_x000D_</t>
    </r>
    <r>
      <rPr>
        <sz val="10"/>
        <rFont val="Arial"/>
        <family val="2"/>
      </rPr>
      <t xml:space="preserve">
Process/Systems: Verify that COVID-19 medical responders have the required training, competency and capacity to deal with individual, multiple and mass cases demonstrated through a COVID-19 medical response exercises._x000D_
</t>
    </r>
  </si>
  <si>
    <r>
      <rPr>
        <b/>
        <sz val="10"/>
        <rFont val="Arial"/>
        <family val="2"/>
      </rPr>
      <t>1. LA Test Plan (CVLA19)</t>
    </r>
    <r>
      <rPr>
        <sz val="10"/>
        <rFont val="Arial"/>
        <family val="2"/>
      </rPr>
      <t xml:space="preserve">
Refer to questions in LA Test Plan Tab</t>
    </r>
  </si>
  <si>
    <r>
      <t xml:space="preserve">Medical response equipment is available to respond  to COVID-19 individual, multiple and mass cases.
</t>
    </r>
    <r>
      <rPr>
        <sz val="10"/>
        <color rgb="FFFF0000"/>
        <rFont val="Arial"/>
        <family val="2"/>
      </rPr>
      <t>&lt;insert reference to applicable local standards and legislative requirements&gt;</t>
    </r>
  </si>
  <si>
    <r>
      <rPr>
        <b/>
        <sz val="10"/>
        <rFont val="Arial"/>
        <family val="2"/>
      </rPr>
      <t>Inspection and Maintenance_x000D_</t>
    </r>
    <r>
      <rPr>
        <sz val="10"/>
        <rFont val="Arial"/>
        <family val="2"/>
      </rPr>
      <t xml:space="preserve">
Process/Systems: Verify that there is inspection and maintenance processes in place for medical response equipment involved in responding to unwell personnel, suspected or confirmed COVID-19 cases.</t>
    </r>
  </si>
  <si>
    <r>
      <t xml:space="preserve">Case management is available for work-related COVID-19 injury or illness, including rehabilitation programs based on medical advice if required._x000D_
_x000D_
</t>
    </r>
    <r>
      <rPr>
        <sz val="10"/>
        <color rgb="FFFF0000"/>
        <rFont val="Arial"/>
        <family val="2"/>
      </rPr>
      <t>&lt;insert reference to applicable local standards and legislative requirements&gt;</t>
    </r>
  </si>
  <si>
    <r>
      <rPr>
        <b/>
        <sz val="10"/>
        <rFont val="Arial"/>
        <family val="2"/>
      </rPr>
      <t>Case Management _x000D_</t>
    </r>
    <r>
      <rPr>
        <sz val="10"/>
        <rFont val="Arial"/>
        <family val="2"/>
      </rPr>
      <t xml:space="preserve">
_x000D_
Process/Systems: Verify that case management is available for COVID-19 work-related injury or illness, inclusive of rehabilitation programs based on medical advice if required.</t>
    </r>
  </si>
  <si>
    <r>
      <rPr>
        <b/>
        <sz val="10"/>
        <rFont val="Arial"/>
        <family val="2"/>
      </rPr>
      <t>1. LA Test Plan (CVLA21)_x000D_</t>
    </r>
    <r>
      <rPr>
        <sz val="10"/>
        <rFont val="Arial"/>
        <family val="2"/>
      </rPr>
      <t xml:space="preserve">
Refer to questions in LA Test Plan Tab</t>
    </r>
  </si>
  <si>
    <r>
      <t xml:space="preserve">COVID Resources and Documents (Mapped to Critical Controls) </t>
    </r>
    <r>
      <rPr>
        <sz val="16"/>
        <color theme="9"/>
        <rFont val="Arial"/>
        <family val="2"/>
      </rPr>
      <t>NOTE: Please do not include this section in the Local BT</t>
    </r>
  </si>
  <si>
    <t>COVID Resources and Documents That Are Currently In Place</t>
  </si>
  <si>
    <t>Support Service: 24-hour COVID Info Line</t>
  </si>
  <si>
    <t>MAU, other regions in progress</t>
  </si>
  <si>
    <t>Program: Employee Assistance Program (EAP)</t>
  </si>
  <si>
    <t>ALL</t>
  </si>
  <si>
    <t>Register: High Risk Individuals Register</t>
  </si>
  <si>
    <t>PC4
MC1</t>
  </si>
  <si>
    <t>Currently MAU</t>
  </si>
  <si>
    <t>Plan: Emergency Management and Evacuation Plan (including medical response/capability onsite and offsite)</t>
  </si>
  <si>
    <t>Plan: Trigger Action Response Plan (TARP)</t>
  </si>
  <si>
    <t>Plan: Business Continuity Plan (BCPs) (including communicating, updating, monitoring and contact information)</t>
  </si>
  <si>
    <t>Online Dashboard: Travel Dashboard</t>
  </si>
  <si>
    <t>Online Dashboard: Absenteeism</t>
  </si>
  <si>
    <t>Online System: AMEX Travel Portal</t>
  </si>
  <si>
    <t>PC1,PC2,PC3,PC4,PC5,PC6,PC7 
MC1</t>
  </si>
  <si>
    <t>Website: International SOS Portal</t>
  </si>
  <si>
    <t>Website: World Health Organisation (WHO) - Risk Intelligence and Analysis (Medical Team)</t>
  </si>
  <si>
    <t>PC1, PC2, PC3, PC4,PC5, PC6, PC7
MC1</t>
  </si>
  <si>
    <t xml:space="preserve">Website: Regional Sharepoint with COVID information </t>
  </si>
  <si>
    <t>Supply of Materials (Medical equipment, hygiene products and PPE)</t>
  </si>
  <si>
    <t xml:space="preserve">PC2, PC3, PC7
</t>
  </si>
  <si>
    <t>Physical and Psychological Fitness for Work (At home and at Work)</t>
  </si>
  <si>
    <t>PC1, PC7</t>
  </si>
  <si>
    <t>Training: LMS eLearning for Social Distancing</t>
  </si>
  <si>
    <t>Currently MAU, under review for global</t>
  </si>
  <si>
    <t>Training: LMS eLearning for Personal Hygiene</t>
  </si>
  <si>
    <t>Local Regulatory Requirements</t>
  </si>
  <si>
    <t>Online System: HR+ Information Portal</t>
  </si>
  <si>
    <t>Guidance Document Cleaning and Decontamination</t>
  </si>
  <si>
    <t>Guidance Document: Personal Hygiene Practices</t>
  </si>
  <si>
    <t>In progress</t>
  </si>
  <si>
    <t xml:space="preserve">Guidance Document: World Health Organisation (WHO): Rational use of personal protective equipment (PPE) for coronavirus disease (COVID-19).
</t>
  </si>
  <si>
    <t>Guidance Document: Equipment cleaning to reduce the transmission of COVID-19 among operators V6</t>
  </si>
  <si>
    <t xml:space="preserve">Guidance Document: MAU Equipment Cleaning Recommendations V4
</t>
  </si>
  <si>
    <t>Website: Interim List of Household Products and Active Ingredients for Disinfection of the COVID-19 Virus</t>
  </si>
  <si>
    <t>Changes from last weekly update meeting are highlighted in blue</t>
  </si>
  <si>
    <t>COVID19 Global LA Test Plan List</t>
  </si>
  <si>
    <r>
      <rPr>
        <b/>
        <sz val="12"/>
        <color theme="1"/>
        <rFont val="Arial"/>
        <family val="2"/>
      </rPr>
      <t xml:space="preserve">Please Note:
</t>
    </r>
    <r>
      <rPr>
        <sz val="12"/>
        <color theme="1"/>
        <rFont val="Arial"/>
        <family val="2"/>
      </rPr>
      <t xml:space="preserve">1. The LA Test Plan information is intended to be transferred into the LA Test Plan Template. This is located at the sharepoint link below.
</t>
    </r>
  </si>
  <si>
    <t>2. The LA Test Plan content below is intended to be transferred to the LA Test Plan Template. Then LA Test Plan Template is intended to be supplemented with local content as applicable in addition to the content below. For example references to local documents, additional questions etc if relevant.</t>
  </si>
  <si>
    <t>3. Quick Reference Guide (QRG) has been developed to assist in conducting Field Leadership Activities related to COVID19. This can be accessed through the link below.</t>
  </si>
  <si>
    <t>4. LA Test Plan have been developed in accordance with the Global COVID19 Critical Control Performance Standards. Therefore the Test Plan numbers have been referenced in the relevant section within the global performance standard templates</t>
  </si>
  <si>
    <t>5. As per normal process, LAs are intended to take at least 90 minutes in order to achieve a narrow and deep approach.</t>
  </si>
  <si>
    <t>6. LA's are intended to be narrow and deep, this involves verifying specific processes are in place and these processes are aligned from global level through to local level</t>
  </si>
  <si>
    <t>Link to COVID19 LA Template and QRG</t>
  </si>
  <si>
    <t>Test Plan Number</t>
  </si>
  <si>
    <t>HSE Requirement Category in FLEX</t>
  </si>
  <si>
    <t>LA Topic</t>
  </si>
  <si>
    <t>Context
(Reference Documents and Links)
Refer to link above to source these.</t>
  </si>
  <si>
    <t>LA Test Plan Status</t>
  </si>
  <si>
    <t>CVLA1</t>
  </si>
  <si>
    <t>Health:
COVID-19 Pandemic Risk</t>
  </si>
  <si>
    <t xml:space="preserve">Intent: 
Engage on social distancing requirements
Location: 
General Workplace (including offices and common areas)
Scenario: 
Working in general workplace during the COVID19 pandemic.
Target Audience: Employees and Contractors
</t>
  </si>
  <si>
    <t xml:space="preserve">LA Question: Is there a process(es) in place that identifies social distancing requirements in the workplace (including offices and common areas) during the COVID-19 Pandemic?
 This includes but is not limited to:
• Maintaining a social distance of 2.0m or more where possible*
* Where 2.0m is not reasonably practicable the minimum distance will be in accordance with local regulatory requirements but no less than 1.5m. If the minimum requirements are not practical, personnel must have a risk assessment in place with additional controls and this is approved by supervisor level as a minimum within the work area.
LA Question: Are the social distancing methods (within a sample of the workplace) in place and effective.
This includes, asking personnel if they have any concerns or improvement ideas around social distancing practices
</t>
  </si>
  <si>
    <t>Ready for Use</t>
  </si>
  <si>
    <t>CVLA2</t>
  </si>
  <si>
    <t xml:space="preserve">Intent: 
Engage on social distancing requirements
Location: 
Mobile Equipment and Transport 
Scenario: 
Working in equipment and vehicles during the COVID-19 pandemic.
Note: please choose a selection of one type of mobile equipment or transport for a narrow and deep approach
Target Audience: Employees and Contractors
</t>
  </si>
  <si>
    <t>LA Question: Is there a process(es) in place to identify social distancing requirements for mobile equipment and transport (select one type of equipment, examples can include mobile equipment, high occupancy vehicles, light vehicle, trains and aircraft)
LA Question: Have methods been put in place within equipment and transport  (select the same equipment or transport) to maintain social distancing requirements during the COVID-19 pandemic. 
 This includes but is not limited to:
• Maintaining a social distance of 2.0m or more where possible*
* Where 2.0m is not reasonably practicable the minimum distance will be in accordance with local regulatory requirements but no less than 1.5m. If the minimum requirements are not practical, personnel must have a risk assessment in place with additional controls and this is approved by supervisor level as a minimum within the work area.
LA Question: Are social distancing requirements related to mobile equipment and transport (select the same equipment or transport) is in place and effective. This includes, asking personnel if they have any concerns or improvement ideas around social distancing practices.</t>
  </si>
  <si>
    <t>CVLA3</t>
  </si>
  <si>
    <t xml:space="preserve">Intent: 
Engage on social distancing requirements
Location: 
Accommodation and Facilities
Scenario: 
Living and working in accommodation and facilities during the COVID-19 pandemic.
Note: please choose a specific selection of areas within accommodation and facilities for a narrow and deep approach
Target Audience: Employees and Contractors
</t>
  </si>
  <si>
    <t xml:space="preserve">Intent: 
Engage on social distancing requirements
Location: 
Remote Working
Scenario: 
Working remotely during the COVID-19 pandemic
Target Audience: Employees and Contractors
</t>
  </si>
  <si>
    <t>CVLA5</t>
  </si>
  <si>
    <t xml:space="preserve">Intent: 
Engage on cleaning and decontamination requirements
Location: 
General Workplace (including offices and common areas)
Scenario: 
Working in general in general workplace areas during the COVID19 pandemic.
Note: please choose a specific selection of areas within the workplace for a narrow and deep approach
Target Audience: Employees and Contractors
</t>
  </si>
  <si>
    <t>LA Question: Is there a process(es) in place for cleaning and decontamination within the general workplace (including offices and common areas).
This includes but is not limited to:
• Identification of high risk areas for contamination
• Increased cleaning frequency for high risk areas
• Identification of cleaning and decontamination product requirements for workplaces
LA Question: Is there a process in place to ensure the location does not run out of cleaning and decontamination products?
LA Question: Are general workplace cleaning and decontamination processes understood by relevant people, in place and effective. This includes, asking personnel if they have any concerns or improvement ideas around cleaning and decontamination practices.</t>
  </si>
  <si>
    <t>CVLA6</t>
  </si>
  <si>
    <t xml:space="preserve">Intent: 
Engage on cleaning and decontamination requirements
Location: 
Mobile Equipment and Transport
Scenario: 
Working in equipment and vehicles during the COVID-19 pandemic.
Note: please choose a selection of one type of mobile equipment or transport for a narrow and deep approach
Target Audience: Employees and Contractors
</t>
  </si>
  <si>
    <t>LA Question: Is there a process(es) in place for cleaning and decontamination within mobile equipment and transport.
This includes but is not limited to:
• Identification of high risk areas for contamination
• Increased cleaning frequency for high risk areas
• Identification of cleaning and decontamination product requirements for workplaces
LA Question: Is there a process in place to ensure the location does not run out of cleaning and decontamination products?
LA Question: Are mobile equipment and transport cleaning and decontamination processes understood by relevant people, in place and effective. This includes, asking personnel if they have any concerns or improvement ideas around cleaning and decontamination practices.</t>
  </si>
  <si>
    <t>CVLA7</t>
  </si>
  <si>
    <t>CVLA8</t>
  </si>
  <si>
    <t xml:space="preserve">Intent: 
Engage on cleaning and decontamination requirements
Location: 
All
Scenario: 
Detailed Cleaning (cleaning following the discharge or transfer of a patient with COVID19 from one location to another).
Target Audience: Employees and Contractors
</t>
  </si>
  <si>
    <t>LA Question: Is there a process(es) in place for detailed cleaning and decontamination (i.e. following discharge or transfer of a patient with an COVID19, sometimes also referred to as an ‘infectious clean’).
This includes but is not limited to:
• Identification of cleaning and decontamination product requirements
• Identification of the cleaning and decontamination methods required for a terminal clean
LA Question: Is there a process in place to ensure the location does not run out of cleaning and decontamination products?
LA Question: Are detailed cleaning and decontamination processes understood by relevant people, in place and effective. This includes, asking personnel if they have any concerns or improvement ideas around cleaning and decontamination practices.
Note: Relevant people includes but is not limited to, onsite Health/medical Workers, security/emergency response teams, cleaners.</t>
  </si>
  <si>
    <t>CVLA9</t>
  </si>
  <si>
    <t>Personal Protective Equipment (PPE)</t>
  </si>
  <si>
    <t xml:space="preserve">Intent: 
Engage on personal protective equipment (PPE) requirements
Location: 
All
Scenario: 
Working within 2m of each other due to work requirements.
Target Audience: 
Employees and Contractors
</t>
  </si>
  <si>
    <t xml:space="preserve">LA Question: Is there is a process(es) in place that identifies personal protective equipment requirements for tasks within 2m* 
This includes but is not limited to: 
• PPE that prevents the spread of COVID19
• Sourcing and monitoring PPE supplies to meet the requirements identified in the guidelines.
LA Question: Is the process to source and monitor PPE supplies understood by relevant people in place and effective.
Note: Relevant people includes but is not limited to those involved with managing supply requirements.
</t>
  </si>
  <si>
    <t>CVLA10</t>
  </si>
  <si>
    <t xml:space="preserve">Intent: 
Engage on personal protective equipment (PPE) requirements
Location: 
All
Scenario: 
Working within 2m of each other due to work requirements.
Target Audience: 
Health Workers and their management team (includes employees and contractors)
</t>
  </si>
  <si>
    <t xml:space="preserve">LA Question: Is there is a process(es) in place that identifies personal protective equipment requirements for onsite health and medical workers.
This includes but is not limited to: 
• PPE that prevents the spread of COVID19
• Sourcing and monitoring PPE supplies to meet the requirements identified in the guidelines.
LA Question: Is the process to source and monitor PPE supplies understood by relevant people (i.e. health and medical workers and those that manage these workers), followed, in place and effective.
</t>
  </si>
  <si>
    <t>CVLA11</t>
  </si>
  <si>
    <t xml:space="preserve">Intent: 
Engage on personal protective equipment (PPE) requirements
Location: 
All
Scenario: 
Working within close to and making contact with potentially contaminated surfaces due to work requirements.
Target Audience: 
Cleaners and their management team (includes employees and contractors)
</t>
  </si>
  <si>
    <t xml:space="preserve">LA Question: Is there is a process(es) in place that identifies personal protective equipment requirements for cleaning workers.
This includes but is not limited to: 
• PPE that prevents the spread of COVID19
• Sourcing and monitoring PPE supplies to meet the requirements identified in the guidelines.
LA Question: Is the process to source and monitor PPE supplies understood by relevant people (i.e. cleaners and those that manage these workers), followed, in place and effective.
</t>
  </si>
  <si>
    <t>CVLA12</t>
  </si>
  <si>
    <t>Isolation, Self Monitoring and Contact Tracing Practices</t>
  </si>
  <si>
    <t xml:space="preserve">Intent: 
Engage on isolation/quarantine requirements
Location: 
All
Scenario: 
Person in a work location that can potentially have COVID19 or a person that has been diagnosed with COVID19.
Target Audience: 
Employees and Contractors
</t>
  </si>
  <si>
    <t xml:space="preserve">Intent: 
Engage on self monitoring requirements
Location: 
All
Scenario: 
Person that is suspected of having COVID19 or has COVID19 is required to self isolate
Target Audience: 
Employees and Contractors
</t>
  </si>
  <si>
    <t xml:space="preserve">LA Question: Is there a process(es) in place that identifies self-monitoring requirements.
This includes but is not limited to:
• Personnel returning from international travel.
• Suspected cases or personnel showing flu-like symptoms
LA Question: Verify that there is a process to supply personal hygiene products and the stock levels are adequate. This must include, but not limited to soap, alcohol-based hand sanitiser and tissues.
• Personnel that have been in close contact with a confirmed case
• Personnel in isolation/quarantine
LA Question: Is the process(es) for self monitoring understood by relevant people, in place and effective.
</t>
  </si>
  <si>
    <t>CVLA14</t>
  </si>
  <si>
    <t xml:space="preserve">Intent: 
Engage on workplace entry screening requirements for personnel
Location: 
All
Scenario: 
Person that has COVID19 could enter the workplace and infect others
Target Audience: 
Employees and Contractors
</t>
  </si>
  <si>
    <t xml:space="preserve">LA Question: Is there is a screening process(es) in place to restrict entry to the workplace. 
LA Question: Is the process(es) for screening understood by relevant people, in place and effective.
</t>
  </si>
  <si>
    <t xml:space="preserve">Intent: 
Engage on workplace entry screening requirements for suspected or confirmed COVID19 cases returning to the workplace.
Location: 
All
Scenario: 
Person that has COVID19 could enter the workplace and infect others
Target Audience: 
Employees and Contractors
</t>
  </si>
  <si>
    <t>LA Question: Is there is a process(es) in place for suspected or confirmed COVID-19 cases to return to the workplace
LA Question: Is the return to work process for suspected or confirmed COVID-19 cases understood by relevant people, in place and effective.</t>
  </si>
  <si>
    <t>CVLA16</t>
  </si>
  <si>
    <t xml:space="preserve">Intent: 
Engage on workplace entry restriction communication requirements
Location: 
All
Scenario: 
Person that has COVID19 could enter the workplace and infect others
Target Audience: 
Employees and Contractors
</t>
  </si>
  <si>
    <t xml:space="preserve">LA Question: Is there a process(es) in place for point of entry signage at all workplace entries
LA Question: Is point of entry signage understood by relevant people, in place and effective.
</t>
  </si>
  <si>
    <t>CVLA17</t>
  </si>
  <si>
    <t xml:space="preserve">Intent: 
Engage on travel restriction requirements
Location: 
All
Scenario: 
Person that has COVID19 could enter the workplace and infect others
Target Audience: 
Employees and Contractors
</t>
  </si>
  <si>
    <t xml:space="preserve">LA Question: Is there a process(es) in place to provide travel advice to all employees and contractors.
LA Question: Are travel restrictions understood by relevant people, in place and effective.
</t>
  </si>
  <si>
    <t>CVLA18</t>
  </si>
  <si>
    <t xml:space="preserve">Intent: 
Verify there is a process in place to identify practices for personal hygiene
Location: 
All
Scenario: 
Person with COVID19 in the workplace can infect others
Target Audience: 
Employees and Contractors
</t>
  </si>
  <si>
    <t>LA Question: Is there is a process(es) in place that identifies personal hygiene requirements for the workplace.
This includes but is not limited to:
• Regular communications (using different methods) to inform personnel of personal hygiene practices.
• Additional hygiene signage in relevant locations.
LA Question: Is there a process(es) to supply personal hygiene products to ensure the stock levels are adequate.
LA Question: What happens if the specific location runs out of personal hygiene products.</t>
  </si>
  <si>
    <t>CVLA19</t>
  </si>
  <si>
    <t xml:space="preserve">Intent: 
Verify there is a process in place to respond to medical needs during the COVID19 pandemic
Location: 
All
Scenario: 
Individual, multiple or mass case management of personnel requiring COVID19 medical assistance. 
Target Audience: 
Medical, health and emergency response personnel (including employees and contractors).
</t>
  </si>
  <si>
    <r>
      <t xml:space="preserve">LA Question: Is there a medical response plan for individual, multiple and mass case management of personnel requiring COVID19 medical assistance. 
This includes but not limited to
• The training, competency and capacity of the personnel responding to individual, multiple and mass cases.
• Training records and COVID-19 medical exercises completed.
• Equipment required to respond to individual, multiple and mass case management including the use of test kits where available and transporting, </t>
    </r>
    <r>
      <rPr>
        <sz val="12"/>
        <color theme="4"/>
        <rFont val="Arial"/>
        <family val="2"/>
      </rPr>
      <t>including the wearing of a surgical mask or P2/N95, maintaining social distancing requirements and personal hygiene practices</t>
    </r>
    <r>
      <rPr>
        <sz val="12"/>
        <rFont val="Arial"/>
        <family val="2"/>
      </rPr>
      <t xml:space="preserve"> </t>
    </r>
    <r>
      <rPr>
        <sz val="12"/>
        <color theme="4"/>
        <rFont val="Arial"/>
        <family val="2"/>
      </rPr>
      <t>for</t>
    </r>
    <r>
      <rPr>
        <sz val="12"/>
        <rFont val="Arial"/>
        <family val="2"/>
      </rPr>
      <t xml:space="preserve"> suspected or confirmed COVID-19</t>
    </r>
    <r>
      <rPr>
        <sz val="12"/>
        <color theme="4"/>
        <rFont val="Arial"/>
        <family val="2"/>
      </rPr>
      <t xml:space="preserve"> </t>
    </r>
    <r>
      <rPr>
        <sz val="12"/>
        <rFont val="Arial"/>
        <family val="2"/>
      </rPr>
      <t xml:space="preserve">cases, </t>
    </r>
    <r>
      <rPr>
        <sz val="12"/>
        <color theme="4"/>
        <rFont val="Arial"/>
        <family val="2"/>
      </rPr>
      <t>or are a close contact</t>
    </r>
    <r>
      <rPr>
        <sz val="12"/>
        <rFont val="Arial"/>
        <family val="2"/>
      </rPr>
      <t xml:space="preserve"> from the workplace.
• An inspection and maintenance process in place for equipment that is required to respond to individual, multiple and mass case management of personnel requiring COID19 medical assistance.
LA Question: What happens if there is a mass outbreak at a location.
LA Question: Is the medical response plan understood by relevant people, in place and effective.</t>
    </r>
  </si>
  <si>
    <t>CVLA20</t>
  </si>
  <si>
    <t xml:space="preserve">Isolation, Self Monitoring and Contact Tracing Practices </t>
  </si>
  <si>
    <t xml:space="preserve">Intent: 
Verify that there is a process(es) in place to  complete contact tracing. 
Location: 
All
Scenario: 
Person(s) have close contact with a COVID-19 confirmed case, including equipment used and locations visited by the confirmed case.
Target Audience: 
Employees and Contractors.
</t>
  </si>
  <si>
    <t xml:space="preserve">LA Question: Is there a contact tracing process?
This includes but not limited to
• identifying close contacts of a person confirmed to have COVID-19
• identifying any equipment they used and locations they visited in the business within 24 hours of them developing symptoms
• who is accountable to carry out the contact tracing
• when contact tracing should occur
• the method of contract tracing
• action that should be taken after contact tracing
• management of contact tracing records
</t>
  </si>
  <si>
    <t>CVLA21</t>
  </si>
  <si>
    <t xml:space="preserve">Medical Response Resources and Equipment </t>
  </si>
  <si>
    <t xml:space="preserve">Intent: 
Verify that case management is available for work related and non-work related COVID-19 illnesses, inclusive of rehabilitation programs based on medical advice if required.
Location: 
All
Scenario: 
Person has work related or non-work related COVID-19 illness
Target Audience: 
Health Teams
</t>
  </si>
  <si>
    <t>LA Question: Is there a case management process in place for COVID-19 related illness?
This includes but not limited to
• identifying work-related and non-work related COVID-19 cases (including mental health)
• case management provided by health practitioners
• rehabilitation programs based on medical advice, if required.
LA Question: Is the case management process for COVID-19 understood by relevant people, in place and effective.</t>
  </si>
  <si>
    <t>CVLA22</t>
  </si>
  <si>
    <t xml:space="preserve">Intent: 
Verify that there is a process(es) in place for higher risk workers identification and health screening if they are to remain in the workplace.
Location: 
All
Scenario: 
Higher risk workers 
Target Audience: 
Employees and Contractors
</t>
  </si>
  <si>
    <t>COVID19 Global CCO Question List</t>
  </si>
  <si>
    <t>Number</t>
  </si>
  <si>
    <t>Critical Control</t>
  </si>
  <si>
    <t>Question (Includes verification criteria prefix for analysis purposes)</t>
  </si>
  <si>
    <t>Instruction (Guidance information on the answer to the question)</t>
  </si>
  <si>
    <t>CVCCO1</t>
  </si>
  <si>
    <t>1. Social Distancing</t>
  </si>
  <si>
    <t>1. General Workplace - Do personnel understand and demonstrate social distancing practices in workplace areas (including common areas)?</t>
  </si>
  <si>
    <t>This includes maintaining a social distance of 2.0m or more where possible*
* Where 2.0m is not reasonably practicable the minimum distance will be in accordance with local regulatory requirements but no less than 1.5m. If the minimum requirements are not practical, personnel must have a risk assessment in place with additional controls and this is approved by supervisor level as a minimum within the work area.</t>
  </si>
  <si>
    <t>CVCCO2</t>
  </si>
  <si>
    <t>2. Equipment &amp; Transport - Do personnel understand and demonstrate social distancing practices in mobile equipment, high occupancy vehicles, light vehicles and trains?</t>
  </si>
  <si>
    <t>This includes maintaining a social distance of 2.0m or more where possible*
* Where 2.0m is not reasonably practicable the minimum distance will be in accordance with local regulatory requirements but no less than 1.5m. If the minimum requirements are not practical, personnel must have a risk assessment in place with additional controls and this is approved by supervisor level as a minimum within the work area.
* Wear surgical or P2/N95 masks when sitting directly next to someone whilst traveling, operating equipment, or if you develop symptoms while traveling.</t>
  </si>
  <si>
    <t>CVCCO3</t>
  </si>
  <si>
    <t>CVCCO4</t>
  </si>
  <si>
    <t>3. Accommodation &amp; Facilities - Do personnel understand and demonstrate social distancing requirements when utilising accommodation and facilities?</t>
  </si>
  <si>
    <t>CVCCO5</t>
  </si>
  <si>
    <t>2. Cleaning and Decontamination Practices</t>
  </si>
  <si>
    <t>1. General Workplace (including common areas) - Have personnel identified, cleaned and decontaminated the surfaces and objects they frequently touch?</t>
  </si>
  <si>
    <t>High touch areas including but not limited to handrails on equipment, handles, switches on equipment, benches, shared tooling used on the job, keyboards, components within a vehicle and equipment etc</t>
  </si>
  <si>
    <t>CVCCO6</t>
  </si>
  <si>
    <t>2. General Workplace (including common areas) - Do personnel have the appropriate products available to clean (remove soiled material) and decontaminate?</t>
  </si>
  <si>
    <t xml:space="preserve">General cleaning products and detergent based solutions
Decontamination products can include: 
Sodium hypochlorite (0.1% or 1000ppm) – active component in bleach
Alcohol based: Ethyl alcohol &gt;70% OR Isopropanol &gt; 50% - used in antimicrobial wipes e.g. ISOWIPE
</t>
  </si>
  <si>
    <t>CVCCO7</t>
  </si>
  <si>
    <t>1. Equipment &amp; Transport - Have vehicle drivers/operators (mobile equipment, high occupancy vehicles, light vehicles and trains) identified, cleaned and decontaminated the high touch surfaces and objects within and on the equipment or transport vehicle?</t>
  </si>
  <si>
    <t>High touch areas including but not limited handrails, handles, switches, benches, tools, keyboards, components within a vehicle and equipment etc?</t>
  </si>
  <si>
    <t>CVCCO8</t>
  </si>
  <si>
    <t>2. Equipment &amp; Transport - Do vehicle drivers/operators (mobile equipment, high occupancy vehicles, light vehicles and trains) have the appropriate products available to clean (remove soiled material) and decontaminate?</t>
  </si>
  <si>
    <t>CVCCO9</t>
  </si>
  <si>
    <t>1. Accommodation &amp; Facilities - Have cleaning personnel identified, cleaned and decontaminated the surfaces and objects that are frequently touched?</t>
  </si>
  <si>
    <t>CVCCO10</t>
  </si>
  <si>
    <t>2. Accommodation &amp; Facilities - Do cleaning personnel have the appropriate products available to clean (remove soiled material) and decontaminate?</t>
  </si>
  <si>
    <t>CVCCO11</t>
  </si>
  <si>
    <t>3. Personal Protective Equipment (PPE)</t>
  </si>
  <si>
    <t>1. General Workforce Personnel - Do personnel that work within a minimum social distance of 2.0m*  have available personal protective equipment in place as per the task risk assessment?
*Or in accordance with local regulatory requirements but no less than within 1.5m. If the minimum requirements are not practical, personnel must have a risk assessment in place with additional controls and this is approved by supervisor level as a minimum within the work area.</t>
  </si>
  <si>
    <r>
      <t xml:space="preserve">If they are working within the required social distance, </t>
    </r>
    <r>
      <rPr>
        <sz val="11"/>
        <rFont val="Calibri"/>
        <family val="2"/>
        <scheme val="minor"/>
      </rPr>
      <t xml:space="preserve">they have a task based risk assessment in place with additional controls (this can include but may not be limited to a face shield, mask, goggles, respirator depending on the nature of the task) and this is approved  as per local requirements.
Note, specific PPE protocols apply to Health Care personnel, Cleaners.
</t>
    </r>
  </si>
  <si>
    <t>CVCCO12</t>
  </si>
  <si>
    <t>2. General Workforce Personnel - Do personnel that work within a minimum social distance of 2.0m* understand (and where applicable can demonstrate) how to use the personal protection equipment in place as per the task risk assessment?
*Or in accordance with local regulatory requirements but no less than within 1.5m. If the minimum requirements are not practical, personnel must have a risk assessment in place with additional controls and this is approved by supervisor level as a minimum within the work area.</t>
  </si>
  <si>
    <t>If they are working within the required social distance, they have a task based risk assessment in place with additional controls (eg. this can include face shield, mask, goggles) and this is approved as per local requirements.
Note: Specific PPE requirements apply to Health Care personnel and Cleaners.</t>
  </si>
  <si>
    <t>CVCCO13</t>
  </si>
  <si>
    <t>3. General Workforce Personnel - Has the PPE in use been decontaminated prior to use (where applicable)?</t>
  </si>
  <si>
    <t>Including but not limited to goggles, face-shield, respirator depending on the nature of the task</t>
  </si>
  <si>
    <t>CVCCO14</t>
  </si>
  <si>
    <t>1. Health Care Personnel - Do health care personnel understand (and where applicable can demonstrate) what personal protective equipment is required to safely undertake consultations and treatment activities during the COVID-19 pandemic?</t>
  </si>
  <si>
    <t>PPE includes Medical or  P2/N95 mask, gown, gloves, eye protection (goggles or face shield)</t>
  </si>
  <si>
    <t>CVCCO15</t>
  </si>
  <si>
    <t>2. Health Care Personnel - Do health care personnel have access to personal protective equipment to safely undertake consultations and treatment activities during the COVID-19 pandemic?</t>
  </si>
  <si>
    <t>CVCCO16</t>
  </si>
  <si>
    <t>1. Cleaning Personnel - Do personnel that perform cleaning duties understand (and where applicable can demonstrate) what personal protective equipment to use when coming into close contact with surfaces and equipment that may be potentially contaminated with COVID-19?</t>
  </si>
  <si>
    <t>PPE includes, medical or P2/N95 mask, heavy duty gloves, eye protection (if risk of splash from organic material or chemicals) and boots or closed work shoes.</t>
  </si>
  <si>
    <t>CVCCO17</t>
  </si>
  <si>
    <t>2. Cleaning Personnel - Do personnel that perform cleaning duties have access to personal protective equipment when coming into close contact with surfaces and equipment that may be potentially contaminated with COVID-19?</t>
  </si>
  <si>
    <t>CVCCO18</t>
  </si>
  <si>
    <r>
      <t>4. Isolation, Self Monitoring</t>
    </r>
    <r>
      <rPr>
        <sz val="11"/>
        <color theme="4"/>
        <rFont val="Calibri"/>
        <family val="2"/>
        <scheme val="minor"/>
      </rPr>
      <t xml:space="preserve"> </t>
    </r>
    <r>
      <rPr>
        <sz val="11"/>
        <rFont val="Calibri"/>
        <family val="2"/>
        <scheme val="minor"/>
      </rPr>
      <t>and Contact Tracing Practices</t>
    </r>
  </si>
  <si>
    <t>1. Do personnel understand when to report COVID19 information to their supervisor?</t>
  </si>
  <si>
    <t xml:space="preserve">Close contact* with a confirmed or suspected case or having travelled internationally (and where required for domestic travel) or the development of flu like symptoms including but not limited to fever or cough or sore throat or shortness of breath.
*Close contact is a person who has been in close contact with someone confirmed to have COVID-19 if they have (1) Had face-to-face contact in any setting with a confirmed or suspected case, for greater than 15 minutes cumulative over the course of a week, in the period extending from 48 hours before onset of ; or (2) Shared a closed space with a confirmed case for more than 2 hours in the period extending from 48 hours before onset of symptoms in the confirmed or suspected case.
</t>
  </si>
  <si>
    <t>CVCCO19</t>
  </si>
  <si>
    <t>4. Isolation, Self Monitoring and Contact Tracing Practices</t>
  </si>
  <si>
    <t>2. Do leaders understand what actions to take if personnel report to them that they are a suspect or confirmed case?</t>
  </si>
  <si>
    <t>Report a suspect case or a confirmed case or close contact* with a confirmed case or having travelled internationally (and where required for domestic travel).
Development of flu like symptoms including but not limited to fever or cough or sore throat or shortness of breath
Advise to remain at home if no symptoms/mild symptoms or hospital if more serious symptoms.
*Close contact is a person who has been in close contact with someone confirmed to have COVID-19 if they have (1) Had face-to-face contact in any setting with a confirmed or suspected case, for greater than 15 minutes cumulative over the course of a week, in the period extending from 48 hours before onset of ; or (2) Shared a closed space with a confirmed case for more than 2 hours in the period extending from 48 hours before onset of symptoms in the confirmed or suspected case.</t>
  </si>
  <si>
    <t>CVCCO20</t>
  </si>
  <si>
    <t>5. Workplace Entry and Travel Restrictions</t>
  </si>
  <si>
    <t>1. Screening - Do personnel understand when they must not enter the workplace?</t>
  </si>
  <si>
    <t>CVCCO21</t>
  </si>
  <si>
    <t>2. Screening - Do leaders understand when personnel must not enter the workplace?</t>
  </si>
  <si>
    <t>CVCCO22</t>
  </si>
  <si>
    <t>1. Suspected or Confirmed COVID-19 Cases - Do personnel understand the requirements for suspected or confirmed COVID-19 cases returning to work?</t>
  </si>
  <si>
    <r>
      <t xml:space="preserve">Suspected or Confirmed COVID-19 cases can return to work if they meet the following criteria: 
a. Person who is a suspected case of COVID-19 who has tested negative for COVID-19 with no symptoms in the previous 24 hours (medical certificate/clearance not required).
b. Person who is a suspected case of COVID-19 who has not been tested for COVID-19 </t>
    </r>
    <r>
      <rPr>
        <sz val="11"/>
        <rFont val="Calibri"/>
        <family val="2"/>
        <scheme val="minor"/>
      </rPr>
      <t xml:space="preserve"> and at least 10 days have passed since symptoms started; and no symptoms in the previous 72 hours (medical certificate/clearance not required).
c. Person who is a confirmed case of COVID-19 who has had symptoms</t>
    </r>
    <r>
      <rPr>
        <sz val="11"/>
        <rFont val="Calibri"/>
        <family val="2"/>
        <scheme val="minor"/>
      </rPr>
      <t xml:space="preserve"> and  at least 10 days have passed since symptoms started; and no symptoms in the previous 72 hours (medical certificate/clearance not required).
d. Person who is a confirmed case of COVID-19 who is asymptomatic (has had no symptoms) and at least 10 days have passed since the first positive sample was taken; and no symptoms have developed since the first positive sample.
</t>
    </r>
  </si>
  <si>
    <t>CVCCO23</t>
  </si>
  <si>
    <t>2. Suspected or Confirmed COVID-19 Cases - Do leaders understand return to work requirements for unwell personnel?</t>
  </si>
  <si>
    <r>
      <t xml:space="preserve">Suspected or Confirmed COVID-19 cases can return to work if they meet the following criteria: 
a. Person who is a suspected case of COVID-19 who has tested negative for COVID-19 with no symptoms in the previous 24 hours (medical certificate/clearance not required).
b. Person who is a suspected case of COVID-19 who has not been tested for COVID-19 </t>
    </r>
    <r>
      <rPr>
        <sz val="11"/>
        <rFont val="Calibri"/>
        <family val="2"/>
        <scheme val="minor"/>
      </rPr>
      <t xml:space="preserve"> and at least 10 days have passed since symptoms started; and no symptoms in the previous 72 hours (medical certificate/clearance not required).
c. Person who is a confirmed case of COVID-19 who has had symptoms </t>
    </r>
    <r>
      <rPr>
        <sz val="11"/>
        <rFont val="Calibri"/>
        <family val="2"/>
        <scheme val="minor"/>
      </rPr>
      <t xml:space="preserve"> and  at least 10 days have passed since symptoms started; and no symptoms in the previous 72 hours (medical certificate/clearance not required).
d. Person who is a confirmed case of COVID-19 who is asymptomatic (has had no symptoms) and at least 10 days have passed since the first positive sample was taken; and no symptoms have developed since the first positive sample.
</t>
    </r>
  </si>
  <si>
    <t>CVCCO24</t>
  </si>
  <si>
    <t>1. Point of Entry Signage - Can personnel demonstrate that point of entry signage/messaging is present to restrict personnel that are confirmed of suspected cases within their work areas?</t>
  </si>
  <si>
    <t>CVCCO25</t>
  </si>
  <si>
    <t>6. Personal Hygiene Practices</t>
  </si>
  <si>
    <t>1. Communication - Do personnel understand why personal hygiene requirements are important and when to apply them?</t>
  </si>
  <si>
    <t>Why: Personnel understanding COVID-19 signs and symptoms and how it spreads (spreads person to person through contaminated respiratory droplets and contact with contaminated surfaces). 
When: "Washing their hands after using the toilet, before eating or handling food, after blowing their nose, sneezing or coughing, before and after travel or commuting, before and after treating a cut or wound. Washing your hands thoroughly with soap for 20 seconds. If  soap &amp; water is not accessible, using a alcohol-based hand sanitiser (atleast 60% ethanol or atleast 70% isopropanol). Sneezing into a tissue, or your elbow. Not to making personal contact, including shaking hands and kissing and not touching your mouth, nose and eyes.</t>
  </si>
  <si>
    <t>CVCCO26</t>
  </si>
  <si>
    <t>2. Hygiene Products and Supply - Can personnel articulate what hygiene products are available and where to access them?</t>
  </si>
  <si>
    <t>Soap and water, access to alcohol-based hand sanitiser (atleast 60% ethanol or atleast 70% isopropanol) and tissues.</t>
  </si>
  <si>
    <t>CVCCO27</t>
  </si>
  <si>
    <t>7. Medical Response Resources and Equipment</t>
  </si>
  <si>
    <t>1. Medical Response Plan - Do medical response resources understand the requirements of the medical response plan for individual, multiple and mass cases, including what to do if immediate evacuation is not possible. Note: Please notify medical personnel that you wish to conduct a CCO prior to entering the medical centre.</t>
  </si>
  <si>
    <r>
      <t xml:space="preserve">The medical response process for individual, multiple and mass cases, skills and competencies required to respond, equipment required to respond, the use of test kits and transportation method of suspected or confirmed COVID-19 cases, </t>
    </r>
    <r>
      <rPr>
        <sz val="11"/>
        <color theme="4"/>
        <rFont val="Calibri"/>
        <family val="2"/>
        <scheme val="minor"/>
      </rPr>
      <t>including the wearing of a surgical mask or P2/N95, maintaining social distancing requirements and pesonal hygiene practices during transfer</t>
    </r>
    <r>
      <rPr>
        <sz val="11"/>
        <rFont val="Calibri"/>
        <family val="2"/>
        <scheme val="minor"/>
      </rPr>
      <t>; and how to quarantine if immediate evacuation is not possible.</t>
    </r>
  </si>
  <si>
    <t>CVCCO28</t>
  </si>
  <si>
    <t>EAP can be contacted at anytime by personnel or an immediate family member and acting early can help prevent issues from escalating. Services extend to work and career, personal and family, mental health and financial issues. Access is independent, and provided by professionally qualified counsellors, psychologists and social workers. The service is confidential and private and they will actively listen without judgement and provide useful and applicable advice. If  a request can’t be met, other resources will be recommended</t>
  </si>
  <si>
    <t>CVCCO29</t>
  </si>
  <si>
    <t>5. Remote working: Do leaders know that the employee assistance program offers Supervisor Support for advice on dealing with interpersonal problems that may arise when their team are working remotely as well as supporting individuals who are not coping, stressed or experiencing mental health conditions?</t>
  </si>
  <si>
    <t>EAP can be contacted by anyone that supervises staff to ask advice on how to deal with different situations that arise with personnel. The service is confidential and they will actively listen and provide useful and applicable advice to assist</t>
  </si>
  <si>
    <t>CVCCO30</t>
  </si>
  <si>
    <t>CVCCO31</t>
  </si>
  <si>
    <t>4. Quarantine: Do leaders know that the employee assistance program offers Supervisor Support for advice on dealing with interpersonal problems during quarantine as well as supporting individuals who are not coping, stressed or experiencing mental health conditions?</t>
  </si>
  <si>
    <t>CVCCO32</t>
  </si>
  <si>
    <t>CVCCO33</t>
  </si>
  <si>
    <t>4. Suspected or Confirmed Cases:: Do leaders know that the employee assistance program offers Supervisor Support for advice on dealing with interpersonal problems as well as supporting individuals who are not coping, stressed or experiencing mental health conditions?</t>
  </si>
  <si>
    <t>CVCCO34</t>
  </si>
  <si>
    <t>5.Higher Risk Workers: Do leaders understand the higher risk worker criteria?</t>
  </si>
  <si>
    <t>CVCCO35</t>
  </si>
  <si>
    <t>6.Higher Risk Workers: Do leaders understand how higher risk workers will be returned to the workplace?</t>
  </si>
  <si>
    <t>Individual Medical Risk Assessments must be conducted for those with chronic disease, to determine if there is potential to remain in the workplace with an approved individualised COVID-19 health risk management plan. 
Higher risk workers can be returned to the workplace by following the 4 Step Pathway:
Step 1: When regulator restrictions allow larger gatherings of people, consult Group HSE; and
Step 2: Wait at least 4 weeks since step one, then monitor community indicators and confirm there have been no significant increase in community transmissions for the local region; and
Step 3: Obtain endorsement by Asset or Functional Leadership with input from Group HSE to return higher risk workers; and
Step 4: Phase the return of higher risk workers, starting with those categories that exceed regulator recommendations, followed by the remaining higher risk workers in alignment with regulator guidance and Group HSE.</t>
  </si>
  <si>
    <t>1. Pre- Tour Quarantine: Can personel demonstrate the type of quarantine they are participating in (14 day or 5 day with PCR test)?</t>
  </si>
  <si>
    <t>Verification that the pre-tour quarantine consist of a 14 consecutive day quarantine or minimum 5 day quarantine with PCR testing.</t>
  </si>
  <si>
    <t>2. Pre- Tour Quarantine: Can personel demonstrate how they are being trackedin quarantine to ensure the duration of their quarantine (and testing if applicable) is adequate?</t>
  </si>
  <si>
    <t>Verification that there is a process to account for individuals in quarantine and to track if someone is missing during the time period.</t>
  </si>
  <si>
    <t>CVCCO36</t>
  </si>
  <si>
    <t>3.  Pre- Tour Quarantine: Can personel demonstrate that quarantine principles are established?</t>
  </si>
  <si>
    <t xml:space="preserve">Verify the pre-tour quarantine consists of the following items:
Implement a pre-tour quarantine with a duration of at least 120 hours (or 14 days in the event PCR is not used) in a location with the following principles, prior to accessing any offshore operation:
– Require that all individuals under quarantine remain within the quarantine location for the duration of the quarantine unless transiting from one quarantine location to another
– Instruct individuals to limit exposure if, and/or while, transiting outside of the quarantine by maintaining personal distancing and limiting personal interactions 
– Reduce the exposure potential by limiting entry access of non-quarantined individuals into the location for the duration of the quarantine period
– Self-monitor for the duration of the quarantine period in order to provide an early notification in the event symptoms arise
– Maintain personal hygiene by frequently washing hands thoroughly and use hand sanitizer when it is not practical to wash hands. 
– If social distancing is not manageable, wear mask/face cover as per PPE-Droplet Precautions-COVID-19 (PET-HSE27-HH-MAN-00012)
– Necessitate that the pre-tour quarantine area is cleaned as per COVID-19 Decontamination and Cleaning Protocols (PET-HSE27-HH-MAN-00005) prior to initiating quarantine
– Stipulate that all personnel in quarantine should source food and supplies from within the quarantined environment for the duration of the quarantine
– Require personnel travelling by air, bus, or train to begin 120 hour quarantine period upon arriving at the quarantine location after travel 
– Instruct individuals in pre-tour quarantine to report any symptoms or contacts with symptomatic persons, persons under suspicion of having COVID-19 , or anyone who have test positive for COVID-19 immediately </t>
  </si>
  <si>
    <t>CVCCO37</t>
  </si>
  <si>
    <t>4. Pre- Tour Quarantine: Can personel demonstrate that quarintine principles are being verified?</t>
  </si>
  <si>
    <t>Implement pre-tour quarantine in a location where quarantine controls can be verified by the Company after PCR testing if PCR testing is utilized</t>
  </si>
  <si>
    <t>CVCCO38</t>
  </si>
  <si>
    <t>1.  PCR Testing: Can personel demonstrate when PCR testing should take place?</t>
  </si>
  <si>
    <t>Verification that one PCR test shall occur as late in the quarantine as possible, but no earlier than 96 hours into the 120 hour pre thour quarantine
Verification that an evaluation has been undertaken to understand the risk reduction provide by a quarantine entry PCR test</t>
  </si>
  <si>
    <t>CVCCO39</t>
  </si>
  <si>
    <t>2.  PCR Testing: Can personel demonstrate the the procedure/process that is being utilized to perform  PCR testing?</t>
  </si>
  <si>
    <t>Verification that that a procedure is in place to perform PCR testing and is being followed.</t>
  </si>
  <si>
    <t>CVCCO40</t>
  </si>
  <si>
    <t>Monthly</t>
  </si>
  <si>
    <t>Flex</t>
  </si>
  <si>
    <r>
      <t xml:space="preserve">Pre- Tour Quarantine
</t>
    </r>
    <r>
      <rPr>
        <sz val="8"/>
        <rFont val="Arial"/>
        <family val="2"/>
      </rPr>
      <t>Verification that the pre-tour quarantine consist of a 14 consecutive day quarantine or minimum 5 day quarantine with PCR testing.
Verify the pre-tour quarantine consists of the following items:
Implement a pre-tour quarantine with a duration of at least 120 hours (or 14 days in the event PCR is not used) in a location with the following principles, prior to accessing any offshore operation:
– Require that all individuals under quarantine remain within the quarantine location for the duration of the quarantine unless transiting from one quarantine location to another
– Instruct individuals to limit exposure if, and/or while, transiting outside of the quarantine by maintaining personal distancing and limiting personal interactions 
– Reduce the exposure potential by limiting entry access of non-quarantined individuals into the location for the duration of the quarantine period
– Self-monitor for the duration of the quarantine period in order to provide an early notification in the event symptoms arise
– Maintain personal hygiene by frequently washing hands thoroughly and use hand sanitizer when it is not practical to wash hands. 
– If social distancing is not manageable, wear mask/face cover as per PPE-Droplet Precautions-COVID-19 (PET-HSE27-HH-MAN-00012)
– Necessitate that the pre-tour quarantine area is cleaned as per COVID-19 Decontamination and Cleaning Protocols (PET-HSE27-HH-MAN-00005) prior to initiating quarantine
– Stipulate that all personnel in quarantine should source food and supplies from within the quarantined environment for the duration of the quarantine
– Require personnel travelling by air, bus, or train to begin 120 hour quarantine period upon arriving at the quarantine location after travel 
– Instruct individuals in pre-tour quarantine to report any symptoms or contacts with symptomatic persons, persons under suspicion of having COVID-19 , or anyone who have test positive for COVID-19 immediately 
Implement pre-tour quarantine in a location where quarantine controls can be verified by the Company after PCR testing if PCR testing is utilized</t>
    </r>
    <r>
      <rPr>
        <b/>
        <sz val="8"/>
        <rFont val="Arial"/>
        <family val="2"/>
      </rPr>
      <t xml:space="preserve">
</t>
    </r>
  </si>
  <si>
    <r>
      <rPr>
        <b/>
        <sz val="8"/>
        <rFont val="Arial"/>
        <family val="2"/>
      </rPr>
      <t xml:space="preserve">CCO
</t>
    </r>
    <r>
      <rPr>
        <sz val="8"/>
        <rFont val="Arial"/>
        <family val="2"/>
      </rPr>
      <t xml:space="preserve">
1. Can personel demonstrate the type of quarantine they are participating in (14 day or 5 day with PCR test)?
2. Can personel demonstrate how they are being trackedin quarantine to ensure the duration of their quarantine (and testing if applicable) is adequate?
3.  Can personel demonstrate that quarantine principles are established?
4 Can personel demonstrate that quarintine principles are being verified?</t>
    </r>
  </si>
  <si>
    <r>
      <t xml:space="preserve">PCR Testing
</t>
    </r>
    <r>
      <rPr>
        <sz val="8"/>
        <rFont val="Arial"/>
        <family val="2"/>
      </rPr>
      <t>-  Verification that one PCR test shall occur as late in the quarantine as possible, but no earlier than 96 hours into the 120 hour pre thour quarantine
-  Verification that an evaluation has been undertaken to understand the risk reduction provide by a quarantine entry PCR test
- Verification that that a procedure is in place to perform PCR testing and is being followed.</t>
    </r>
    <r>
      <rPr>
        <b/>
        <sz val="8"/>
        <rFont val="Arial"/>
        <family val="2"/>
      </rPr>
      <t xml:space="preserve">
</t>
    </r>
  </si>
  <si>
    <r>
      <rPr>
        <b/>
        <sz val="8"/>
        <rFont val="Arial"/>
        <family val="2"/>
      </rPr>
      <t>CCO</t>
    </r>
    <r>
      <rPr>
        <sz val="8"/>
        <rFont val="Arial"/>
        <family val="2"/>
      </rPr>
      <t xml:space="preserve">
1. Can personel demonstrate when PCR testing should take place?
2.  Can personel demonstrate the the procedure/process that is being utilized to perform  PCR testing?</t>
    </r>
  </si>
  <si>
    <t>Modifications made by WEL medical team to WEL guidance documentation</t>
  </si>
  <si>
    <t>Additional Guidance provided by WEL Medical Team</t>
  </si>
  <si>
    <t>New WEL Thermal Temperature Guidance Document Developed</t>
  </si>
  <si>
    <t>WEL COVID-19 WEL COVID-19 Measurement of Body Temperature</t>
  </si>
  <si>
    <t>Added Reference to New WEL Guidance Document: WEL COVID-19 Personal Hygiene Practices
Requirement for atleast 60% ethanol or atleast 70% isopropanol in hand sanitiser products</t>
  </si>
  <si>
    <t xml:space="preserve">New WEL document referenced in design standard: WEL COVID19 Cleaning and Disinfection Practices
</t>
  </si>
  <si>
    <t>LA Question: Is there a process(es) in place that identify and set minimum standards to manage hazards within the working from home environment. This includes but is not limited to assessing and controlling both physical and psychological hazards. Refer to WEL Guideline: Working from Home.</t>
  </si>
  <si>
    <t xml:space="preserve">
Guidance Document: WEL COVID-19 Global Response Manual
</t>
  </si>
  <si>
    <t xml:space="preserve">
Guidance Document: WEL COVID-19 Global Response Manual
 combines all WEL level guidance documentation into one document. It will therefore replace these as references in the performance standards, PS References and LA reference lists</t>
  </si>
  <si>
    <t>Higher Risk Worker requirements updated in the global response manual based on guidance provided by the WEL Medical Team.</t>
  </si>
  <si>
    <t>Guidance provided by the WEL Medical Team</t>
  </si>
  <si>
    <t>WEL Trigger Action Response Plan (TARP)</t>
  </si>
  <si>
    <t xml:space="preserve">Accommodation and Facilities
Process/System: Verification there are social distancing processes in place within accommodation and facilities that WEL personnel utilise.
Behavioural: Verification that personnel are demonstrating the social distancing requirements within facilities and accommodation.
</t>
  </si>
  <si>
    <t>For this control, under normal operational activities, undertake an interview with frontline personnel to discuss the application of the control in line with WEL control standards. Following the interview, have we identified any gaps and were actions taken to remediate these gaps?</t>
  </si>
  <si>
    <t>MAu only - Action to develop a WEL document so it is applicable to all Regions</t>
  </si>
  <si>
    <t>Link to WEL COVID19 Global Response Manual</t>
  </si>
  <si>
    <t>Bowtie and Performance Standard Content in GRC
Guidance Document: WEL COVID-19 Global Response Manual
Applicable Local Guidance Documents</t>
  </si>
  <si>
    <t>LA Question: Is there a process(es) in place that identifies social distancing requirements at WEL accommodation and facilities during the COVID-19 pandemic. This includes but is not limited to:
• Maintaining a social distance of 2.0m or more where possible*
* Where 2.0m is not reasonably practicable the minimum distance will be in accordance with local regulatory requirements but no less than 1.5m. If the minimum requirements are not practical, personnel must have a risk assessment in place with additional controls and this is approved by supervisor level as a minimum within the work area. This includes but not limited to serving stations, tables and chairs in common areas.
LA Question: Are social distancing requirements related to accommodation and facilities that WEL personnel utilise in place and effective. This includes, asking personnel if they have any concerns or improvement ideas around social distancing practices.</t>
  </si>
  <si>
    <t xml:space="preserve">LA Question: Is there is a process(es) in place to identify isolation/quarantine requirements for WEL and contractor personnel.
This includes but is not limited to:
• Who is eligible for isolation/quarantine 
• What isolation/quarantine involves and for how long.
• What location will be utilised for isolation/quarantine if required
• Monitoring requirements for those in isolation/quarantine
LA Question: Is there is a process(es) in place to determine who has been a “close contact” to a person that receives a positive result for COVID-19 after testing.
LA Question: Is the process(es) for quarantine in the workplace or facilities understood by relevant people, in place and effective.
</t>
  </si>
  <si>
    <t>Coronavirus disease (COVID-19) is an infectious disease caused by a newly discovered coronavirus in 2019. "In March 2020, the World Health Organization (WHO) declared the coronavirus from China a global pandemic.
Most people infected with the COVID-19 virus will experience mild to moderate respiratory illness and recover without requiring special treatment.  Older people, and those with underlying medical problems like cardiovascular disease, diabetes, chronic respiratory disease, and cancer are more likely to develop serious illness. 
Common signs of infection include respiratory symptoms, fever, cough, shortness of breath and breathing difficulties. In more severe cases, infection can cause pneumonia, severe acute respiratory syndrome, kidney failure and even death.  
Pet DW (WEL) does not currently have the risk of a COVID-19 Pandemic within its material risk profile. 
Based on current information regarding COVID-19 (including its applicability across all Regions that Pet DW (WEL) operate in) it is recommended that this risk is included as a material risk and Global Bowtie and Critical Control Performance standards are developed.</t>
  </si>
  <si>
    <t xml:space="preserve">In Scope:
The scope of the risk includes a person being exposed to COVID-19 through direct or indirect contact  this includes:
- Pet DW (WEL) employees and Pet DW (WEL) Contractors and Visitors
- Within and Outside the Work Environment
- Environment to human transmission
- Human to human transmission
Out of Scope:
The scope of the risk excludes other Non-COVID19 pandemics.
</t>
  </si>
  <si>
    <t>Community: Pet DW (WEL) personnel interacting with people that have been diagnosed with COVID-19 in the community</t>
  </si>
  <si>
    <t>Community: Pet DW (WEL) personnel providing vital services to the community is diagnosed</t>
  </si>
  <si>
    <t>Contractors and Visitors: Contractors or Visitors that have been diagnosed with COVID-19 entering Pet DW (WEL) locations.</t>
  </si>
  <si>
    <t>Travel: Pet DW (WEL) person returning to work after exposure to COVID-19</t>
  </si>
  <si>
    <t>Remote Area Work Groups: Pet DW (WEL) person diagnosed in a remote location</t>
  </si>
  <si>
    <t>Pet DW (WEL)</t>
  </si>
  <si>
    <t xml:space="preserve">Social distancing practices are implemented across all Pet DW (WEL) location  to prevent the exposure of one or more person(s)  to COVID-19. 
This includes exposure through direct contact or indirect contact with contaminated respiratory droplets expelled from a person infected with COVID-19.
The design standard is robust when people maintain a minimum of 2.0m where it is reasonably practicable to do so through implementing practices identified within the following documents:
1. Pet DW (WEL) Guidance Documentation
Plan: Trigger Action Response Plan (TARP)   
Training: LMS Social Distancing Course ITM821309 
Guidance Document: Pet DW (WEL) COVID-19 Global Response Manual
Guidance Document: Pet DW (WEL) COVID-19 Managing wellbeing, working at home guidance.
Toolkit: Thrive Mental Health Toolkit
Guidance: Pet DW (WEL) Guideline: Working from Home
2. Local Pet DW (WEL) and Legislative Requirements 
&lt;insert reference to applicable local standards and legislative requirements&gt;
</t>
  </si>
  <si>
    <t xml:space="preserve">Phase 2 of the Pet DW (WEL) TARP is triggered which identifies the requirement to enact social distancing practices in response to the potential for people to be exposed to COVID-19.
Social distancing practices are implemented across all Pet DW (WEL) locations (including but not limited to: office, sites, aircraft, high occupancy vehicles, light vehicles) 
This includes maintaining a social distance of 2.0m or more where possible*
* Where 2.0m is not reasonably practicable the minimum distance will be in accordance with local regulatory requirements but no less than 1.5m. If the minimum requirements are not practical, personnel must have a risk assessment in place with additional controls and this is approved by supervisor level as a minimum within the work area.
&lt;insert reference to applicable local standards and legislative requirements&gt;
</t>
  </si>
  <si>
    <t>For this control, under normal operational activities, undertake an interview with frontline personnel to discuss the application of the control in line with Pet DW (WEL) control standards. Following the interview, have we identified any gaps and were actions taken to remediate these gaps?</t>
  </si>
  <si>
    <t xml:space="preserve">For this control, review any internal Pet DW (WEL) significant events or external industry incidents during the testing period of the CET.
For internal Pet DW (WEL) incidents with a primary focus on your location, have there been any incidents that would indicate a control failure or control gap at your location. Following the investigation, have we identified and implemented the remediation tasks to address the gap. 
Across local industry, have there been any incidents that would indicate a control failure or control gap at your location? </t>
  </si>
  <si>
    <t xml:space="preserve">Cleaning and decontamination practices are implemented across all Pet DW (WEL) locations  to prevent the exposure of one or more person(s)  to COVID-19. 
This includes exposure through direct contact or indirect contact with contaminated respiratory droplets expelled from a person infected with COVID-19.
The design standard is robust when cleaning and decontamination practices are in place through implementing practices identified within the following documents :
1. Pet DW (WEL) Guidance Documentation
Plan: Trigger Action Response Plan (TARP)   
Guidance Document: Pet DW (WEL) COVID-19 Global Response Manual
2. Local Pet DW (WEL) and Legislative Requirements 
&lt;insert reference to applicable local standards and legislative requirements&gt;
</t>
  </si>
  <si>
    <t xml:space="preserve">Phase 1 of the Pet DW (WEL) TARP is triggered which identifies the requirement cleaning and decontamination practices in response to the potential for people to be exposed to COVID-19.
Cleaning and decontamination practices are implemented across all Pet DW (WEL) locations (including but not limited to: offices, sites, planes, high occupancy vehicles, light vehicles, accommodation and facilities, terminal cleaning) 
&lt;insert reference to applicable local standards and legislative requirements&gt;
</t>
  </si>
  <si>
    <t xml:space="preserve">Equipment and Transport
Process/System: Verification of that there is a process in place to increase the cleaning of high contact surfaces in and on equipment and transport vehicles (mobile equipment, high occupancy vehicles, light vehicles and trains).
Note: This includes both Pet DW (WEL) owned and Contractor owned equipment and vehicles that Pet DW (WEL) employees and Pet DW (WEL) Contractor employees use.
</t>
  </si>
  <si>
    <t xml:space="preserve">Accommodation and Facilities
Process/System: Verification that there is a process in place to increase cleaning routines for all high contact surfaces within accommodation and facilities including but not limited to: offices, operational work areas, villages/  camps, mess halls and gyms.
Note: This includes both Pet DW (WEL) owned and contractor owned accommodation accommodation, facilities and common areas that Pet DW (WEL) employees and Pet DW (WEL) Contractor employees use.
Note: PPE related to cleaning and decontamination activities by cleaners is included in PC PS3.
Behavioural: Verification that there is adequate cleaning and decontamination products available and frequent cleaning and decontamination of high touch surfaces and objects is occurring in the workplace.
</t>
  </si>
  <si>
    <t xml:space="preserve">Phase 1 of the Pet DW (WEL) TARP is triggered which identifies the requirement for personal protective equipment in response to the potential for people to be exposed to COVID-19. 
Personal protective equipment guidelines and supplies are implemented across all Pet DW (WEL) locations (including but not limited to: general workforce, Health Care personnel, Cleanning Personnel) to prevent the exposure of one or more person(s)  to COVID-19. 
</t>
  </si>
  <si>
    <t xml:space="preserve">Isolation practices, self-monitoring practices and contact tracing processes are implemented for all Pet DW (WEL) personnel to prevent the exposure of one or more person(s)  to COVID-19. 
This includes exposure through direct contact or indirect contact with contaminated respiratory droplets expelled from a person infected with COVID-19.
The design standard is robust when isolation and self-monitoring practices are in place through implementing practices identified within the following documents :
1. WEL Guidance Documentation
Plan: Trigger Action Response Plan (TARP)  
Guidance Document: Pet DW (WEL) COVID-19 Global Response Manual
Toolkit: Thrive Mental Health Toolkit
2. Local Pet DW (WEL) and Legislative Requirements 
&lt;insert reference to applicable local standards and legislative requirements&gt;
</t>
  </si>
  <si>
    <t xml:space="preserve">COVID-19 personal protective equipment is implemented across all Pet DW (WEL) locations to prevent the exposure of one or more person(s)  to COVID-19. 
This includes exposure through direct contact or indirect contact with contaminated respiratory droplets expelled from a person infected with COVID-19.
The design standard is robust when recommended PPE  is used as per requirements outlined in the following documents :
1. Pet DW (WEL) Guidance Documentation
Plan: Trigger Action Response Plan (TARP)   
Guidance Document: Pet DW (WEL) COVID-19 Global Response Manual
2. Local Pet DW (WEL) and Legislative Requirements 
&lt;insert reference to applicable local standards and legislative requirements&gt;
3. Industry Guidance
Guidance Document: World Health Organisation (WHO): Rational use of personal protective equipment (PPE) for coronavirus disease (COVID-19).
</t>
  </si>
  <si>
    <t xml:space="preserve">Phase 2 of the Pet DW (WEL) TARP is triggered which identifies the requirement for isolation in response to the potential for people to be exposed to COVID-19. 
Isolation, self-monitoring practices and contact tracing processes are implemented across all Pet DW (WEL) locations (including but not limited to: quarantine and Self-monitoring, Workplace and Facilities isolation, Self-Monitoring)
Personnel and contractors that return from international travel are required to closely monitor their own health for 14 days for the possible development of fever or cough or shortness of breath. (In addition, the person may choose to monitor &amp; record their temperature twice a day). Self monitoring can be stopped after 14 days if no symptoms have been experienced during the period and they have a normal temperature (less than 37.3C/99.1F).
Contact tracing is required to trace close contacts of a person confirmed to have COVID-19, as well as any equipment they used and locations they visited in the business within 24 hours of them developing symptoms. 
Note: Close contact is defined as being face to face with a confirmed case for more than 15 minutes, or sharing a room for more than 2 hours.
Personnel and contractors that are at higher risk from COVID-19 must be identified and required to stay away from the workplace. Heatlh sreening processes 
Individual Medical Risk Assessments must be implemented conducted for those with chronic disease, to determine if there is potential to remain in the workplace with an approved individualised COVID-19 health risk management plan. 
Higher risk workers can be returned to the workplace by following the 4 Step Pathway:
Step 1: When regulator restrictions allow larger gatherings of people, consult Group HSE; and
Step 2: Wait at least 4 weeks since step one, then monitor community indicators and confirm there have been no significant increase in community transmissions for the local region; and
Step 3: Obtain endorsement by Asset or Functional Leadership with input from Group HSE to return higher risk workers; and
Step 4: Phase the return of higher risk workers, starting with those categories that exceed regulator recommendations, followed by the remaining higher risk workers in alignment with regulator guidance and Group HSE.
Communication with higher risk workers is required to ensure that they remain engaged. 
&lt;insert reference to applicable local standards and legislative requirements&gt;
</t>
  </si>
  <si>
    <t xml:space="preserve">Workplace entry and travel restrictions are implemented across all Pet DW (WEL) locations (including but not limited to: office and sites)  to prevent the exposure of one or more person(s)  to COVID-19. 
This includes exposure through direct or indirect contact with contaminated respiratory droplets expelled from a person infected with COVID-19.
The design standard is robust when workplace restrictions are implemented in accordance with the following requirements:
1. Pet DW (WEL) Guidance Documentation: 
Plan: Trigger Action Response Plan (TARP)   
Guidance Document: Pet DW (WEL) COVID-19 Global Response Manual
Toolkit: Thrive Mental Health Toolkit
2. Petroleum Covid-19 Standard
</t>
  </si>
  <si>
    <t>When the Pet DW (WEL) TARP is triggered it identifies the requirement to enact workplace restrictions in response to the potential for people to be exposed to COVID-19. 
Personnel are instructed not to enter the workplace if they have: 
- Any respiratory or flu like symptoms or shortness of breath or cough or sore throat
- A fever (temperature equal to or exceeding the limit set for the temperature monitoring equipment)*
- In the last 14 days been in close contact* with someone with a confirmed case of COVID-19 (excluding health care workers using adequate PPE and personal hygiene practices)
- Returned from international travel in the past 14 days
- Been a suspected case, returned a throat/nose swab test that showed you did not have COVID-19 and have had symptoms in the last 24 hours.
- Been a suspected case, who has not been tested for COVID-19 and it has been 10 days or less since symptoms started and have had symptoms in the previous 3 days
-Been a confirmed case of COVID-19 with symptoms and it has been 10 days or less since symptoms started and you have had symptoms in the previous 3 days.
-Been a confirmed case of COVID-19 with no symptoms and it has been 10 days or less since the first positive sample was taken and symptoms have developed.
Note: Close contact is a person who has been in close contact with someone confirmed to have COVID-19 if they have:
• Had face-to-face contact in any setting with a confirmed or suspected case, for greater than 15 minutes cumulative over the course of a week, in the period extending from 48 hours before onset of ; or
• Shared a closed space with a confirmed case for more than 2 hours in the period extending from 48 hours before onset of symptoms in the confirmed or suspected case.
Note: Health care workers who have provided direct care for confirmed cases while undertaking hand hygiene and using adequate personal protective equipment –gown, gloves, eye protection (goggles  or  face  shield)  and  surgical  mask should  self-monitor  for symptoms and self-isolate if they become unwell until COVID-19 is excluded.
* ≥37.8oC / 100.0oF for Thermal imaging cameras and Non-Contact thermometers (With correction factor applied)
≥37.5oC / 99.5oF for Tympanic temperature (ear drum)
≥37.3oC / 99.1oF for Oral or Axillary temperature
- Require PCR testing prior to accessing any offshhore facility or vessel when selected pre-tour quarantine durations are less than 14 consecutive days in a pre-tour quarantine environment, except vessels whose sole purpose is to carry Pet DW (WEL) goods and supplies.</t>
  </si>
  <si>
    <t>Travel Restrictions
Process/System: Verification that there is a control plan for Pet DW (WEL) employees and contractors that provides travel advice for both travel to and from COVID-19 affected countries.</t>
  </si>
  <si>
    <t xml:space="preserve">Personal hygiene practices are implemented across all Pet DW (WEL) locations to prevent the exposure of one or more person(s)  to COVID-19. 
This includes exposure through direct or indirect contact with contaminated respiratory droplets expelled from a person infected with COVID-19.
The design standard is robust when personnel understand and implement personal hygiene practices. This is applicable to all Pet DW (WEL) work locations in accordance with the following requirements:
1. Pet DW (WEL) Guidance Documentation: 
Plan: Trigger Action Response Plan (TARP)   
Guidance Document: Pet DW (WEL) COVID-19 Global Response Manual
2. Local Pet DW (WEL) Requirements 
&lt;insert reference to applicable local standards and legislative requirements&gt;
</t>
  </si>
  <si>
    <t>Phase 1 of the Pet DW (WEL) TARP is triggered which identifies the requirement to enact infection controls in response to the potential for people to be exposed to COVID-19. 
Personal hygiene practices are implemented across all Pet DW (WEL) locations (including but not limited to: hand hygiene, not touching the face and cough etiquette (if unexpectedly coughing).
Personnel are instructed to perform personal hygiene practices through different communication mediums including displaying addition hygiene control signage at relevant locations.
The operational standards must include hand washing with soap for 20 seconds and an alcohol-based hand sanitiser (atleast 60% ethanol or atleast 70% isopropanol) must be available.</t>
  </si>
  <si>
    <t>Medical response resources and equipment is available across all Pet DW (WEL) locations to respond to COVID-19, including individual, multiple and mass cases.
1. Pet DW (WEL) Guidance Documentation
Guidance Document: WEL COVID-19 Global Response Manual
2. Local Pet DW (WEL) and Legislative Requirements 
&lt;insert reference to applicable local standards and legislative requirements&gt;</t>
  </si>
  <si>
    <t>Guidance Document: Pet DW (WEL) COVID-19 Pandemic Manual</t>
  </si>
  <si>
    <t>Guidance Document: Pet DW (WEL) COVID-19 Document Management and FAQs</t>
  </si>
  <si>
    <t>Guidance Document: Pet DW (WEL) COVID-19 Travel Controls</t>
  </si>
  <si>
    <t>Guidance Document: Pet DW (WEL) COVID-19 WEL Crisis Management Structure</t>
  </si>
  <si>
    <t>Guidance Document: Pet DW (WEL) COVID-19 Managing wellbeing - Working at home guidance</t>
  </si>
  <si>
    <t>Guidance Document: Pet DW (WEL) COVID-19 Guidance on risks of exposure and controls during travel and work</t>
  </si>
  <si>
    <t>Training: Pet DW (WEL) Resiliance Training</t>
  </si>
  <si>
    <t>Guidance Document: Pet DW (WEL) COVID-19 
Guidance Document: Pet DW (WEL) COVID-19 Global Response Manual
Applicable Local Guidance Documents</t>
  </si>
  <si>
    <t>Guidance Document: Pet DW (WEL) COVID-19 
Guidance on risks of exposure and controls during travel and work
Guidance: Pet DW (WEL) Guideline: Working from Home
Applicable Local Guidance Documents</t>
  </si>
  <si>
    <t>Guidance Document: Pet DW (WEL) COVID-19 Global Response Manual</t>
  </si>
  <si>
    <t>Guidance Document: Pet DW (WEL) COVID-19 Global Response Manual
Applicable Local Guidance Documents</t>
  </si>
  <si>
    <t>Guidance Document: Pet DW (WEL) COVID-19 Travel Controls
Guidance Document: Pet DW (WEL) COVID-19 Global Response Manual
Applicable Local Guidance Documents</t>
  </si>
  <si>
    <t>Guidance Document: Pet DW (WEL) Health, Our Requirements
Applicable Local Guidance Documents</t>
  </si>
  <si>
    <t>Guidance Document: Pet DW (WEL) Health, Our Requirements
Guidance Document: Pet DW (WEL) COVID-19 Global Response Manual
Applicable Local Guidance Documents</t>
  </si>
  <si>
    <t>LA Question: Is there a process(es) in place that identifies remote working options where possible that are available during  the COVID-19 pandemic. This includes working from home.
LA Question: Is there a process(es) in place that identify and set minimum standards to manage hazards within the working from home environment. This includes but is not limited to assessing and controlling both physical and psychological hazards. Refer to employee and leader checklists within the Pet DW (WEL) Guideline: Working from Home.
LA Question: Are remote working options understood by relevant people, in place and effective. This includes, asking personnel if they have any concerns or improvement ideas around remote working.</t>
  </si>
  <si>
    <t xml:space="preserve">Intent: 
Engage on cleaning and decontamination requirements
Location: 
Pet DW (WEL) Accommodation and Facilities
Scenario: 
Living and working in accommodation and facilities during the COVID-19 pandemic.
Note: please choose a specific selection of areas within accommodation and facilities for a narrow and deep approach.
Target Audience: Employees and Contractors
</t>
  </si>
  <si>
    <t>LA Question: Is there a process(es) in place for cleaning and decontamination within Pet DW (WEL) accommodation and facilities.
This includes but is not limited to:
• Identification of high risk areas for contamination
• Increased cleaning frequency for high risk areas
• Identification of cleaning and decontamination product requirements for workplaces
LA Question: Is there a process in place to ensure the location does not run out of cleaning and decontamination products?
LA Question: Are Pet DW (WEL) accommodation and facility cleaning and decontamination processes understood by relevant people, in place and effective. This includes, asking personnel if they have any concerns or improvement ideas around cleaning and decontamination practices.</t>
  </si>
  <si>
    <r>
      <t>LA Question: Is there a high risk worker process in place for COVID-19 related illness?
This includes but not limited to
• Identifying high risk workers (including age demographics, chronic illnesses, ethincity, pregnancy)
• Individual Medical Risk Assessments must be conducted for those with chronic disease, to determine if there is potential to remain in the workplace with an approved individualised COVID-19 health risk management plan. 
• Communication with higher risk workers to ensure they remain engaged.
• Returning higher risk workers following the 4 Step Pathway:
- Step 1: When regulator restrictions allow larger gatherings of people, consult Corporate Health; and
- Step 2: Wait at least 4 weeks since step one, then monitor community indicators and confirm there have been no significant increase in community transmissions for the local region; and
- Step 3: Obtain endorsement by Asset or Functional Leadership with input from Corporate Health to return higher risk workers; and
- Step 4: Phase the return of higher risk workers, starting with those categories that exceed regulator recommendations, followed by the remaining higher risk workers in alignment with regulator guidance and Corporate Health.</t>
    </r>
    <r>
      <rPr>
        <sz val="12"/>
        <color theme="4"/>
        <rFont val="Arial"/>
        <family val="2"/>
      </rPr>
      <t xml:space="preserve">
</t>
    </r>
    <r>
      <rPr>
        <sz val="12"/>
        <rFont val="Arial"/>
        <family val="2"/>
      </rPr>
      <t xml:space="preserve">
LA Question: Is the higher risk worker process for COVID-19 understood by relevant people, in place and effective.
</t>
    </r>
  </si>
  <si>
    <t xml:space="preserve">2Equipment &amp; Transport - Do personnel understand and demonstrate social distancing practices at Pet DW (WEL) airports?
</t>
  </si>
  <si>
    <t xml:space="preserve">When: 
• Displaying any respiratory or flu like symptoms or shortness of breath or cough or sore throat
• A fever (temperature equal to or exceeding the limit set for the temperature monitoring equipment)**. 
• In the last 14 days been in close contact* with someone with a confirmed case of COVID-19
• Returned from international travel in the past 14 days or as directed by local requirements.
• Personnel identified as high risk from COVID-19 (unless they have undertaken a medical risk assessment and been approved to remain in the workplace).
• Suspected or confirmed case of COVID-19 until return to the workplace requirements are met.
For Return to Work Requirements refer to Pet DW (WEL) COVID-19 Returning to the Workplace
*Close contact is a person who has been in close contact with someone confirmed to have COVID-19 if they have (1) Had face-to-face contact in any setting with a confirmed or suspected case, for greater than 15 minutes cumulative over the course of a week, in the period extending from 48 hours before onset of ; or (2) Shared a closed space with a confirmed case for more than 2 hours in the period extending from 48 hours before onset of symptoms in the confirmed or suspected case.
** ≥37.8oC / 100.0oF for Thermal imaging cameras and Non-Contact thermometers (With correction factor applied)
≥37.5oC / 99.5oF for Tympanic temperature (ear drum)
≥37.3oC / 99.1oF for Oral or Axillary temperature
</t>
  </si>
  <si>
    <t>4. Remote working: Do personnel working from home know how to contact Pet DW (WEL) employee assistance programs and what assistance is available?</t>
  </si>
  <si>
    <t>3. Quarantine: Do personnel in quarantine know how to contact Pet DW (WEL) employee assistance programs and what assistance is available?</t>
  </si>
  <si>
    <t>3. Suspected or Confirmed Cases: Do personnel know how to contact Pet DW (WEL) employee assistance programs and what assistance is available?</t>
  </si>
  <si>
    <t xml:space="preserve">Personnel and contractors that are at high risk* from COVID-19 must be identified and required to stay away from the workplace. 
*High risk workers are people with a higher risk for severe illness from COVID-19 and include: 
- People 65 years of age or older; or
- People of any age with a specified chronic disease; or 
- High risk indigenous people including Aboriginal and Torres Strait Islander people who are 50 years of age or over; or 
- People who live in or are required to visit at risk indigenous communities, including Aboriginal and Torres Strait Islander people; or 
- People that are pregnant and have medical advice that they are at risk. 
Follow local regulatory requirements for higher risk worker categories, if they exceed Pet DW (WEL) requirements. 
</t>
  </si>
  <si>
    <t>1. Entry point(s) at a Pet DW (WEL) office or site with residential people that is near an offsite medical centre:
- Do you have flu like symptoms? If so, please do not enter site. Contact your doctor by phone to arrange a medical assessment. Use cough etiquette and avoid other people.
- Have you arrived / returned from international travel in the last 14 days? If Yes, Self-isolate for 14 days based on local Pet DW (WEL) requirements. Please obtain an instruction sheet for self-monitoring of symptoms and temperature from the site access office.
2. Entry point(s) at onsite medical centre:
- Do you have flu like symptoms? If so, please obtain a mask at the site access office, put it on, use hand sanitiser and request for the site medic to be contacted.
- Have you arrived / returned from international travel in the last 14 days? If Yes, Self-isolate for 14 days based on local Pet DW (WEL) requirements. Please obtain an instruction sheet for self-monitoring of symptoms and temperature from the site medic.
3. Entry point(s) at a remote Pet DW (WEL) site that is not in close proximity to a medical centre:
- Do you have flu like symptoms? If so, please obtain a mask at the site access office, put it on, use hand sanitiser and request for the site medic to be contacted.
- Have you arrived / returned from international travel in the last 14 days? If Yes, Self-isolate for 14 days based on local WEL requirements. Please obtain an instruction sheet for self-monitoring of symptoms and temperature from the site medic.</t>
  </si>
  <si>
    <t>All</t>
  </si>
  <si>
    <t>Post-merger rebranding update, changed BHP references to Pet DW (WEL)</t>
  </si>
  <si>
    <t>Post-merger rebranding</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</si>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</sst>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164" formatCode="_-[$€-2]* #,##0.00_-;\-[$€-2]* #,##0.00_-;_-[$€-2]* &quot;-&quot;??_-"/>
    <numFmt numFmtId="165" formatCode="[$-C09]dd\-mmm\-yy;@"/>
    <numFmt numFmtId="166" formatCode="[$-C09]dddd\,\ d\ mmmm\ yyyy"/>
  </numFmts>
  <fonts count="101">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color theme="1"/>
      <name val="Arial"/>
      <family val="2"/>
    </font>
    <font>
      <sz val="10"/>
      <color theme="1"/>
      <name val="Arial"/>
      <family val="2"/>
    </font>
    <font>
      <sz val="11"/>
      <color theme="1"/>
      <name val="Arial"/>
      <family val="2"/>
    </font>
    <font>
      <b/>
      <sz val="15"/>
      <color theme="3"/>
      <name val="Arial"/>
      <family val="2"/>
    </font>
    <font>
      <b/>
      <sz val="13"/>
      <color theme="3"/>
      <name val="Arial"/>
      <family val="2"/>
    </font>
    <font>
      <b/>
      <sz val="11"/>
      <color theme="3"/>
      <name val="Arial"/>
      <family val="2"/>
    </font>
    <font>
      <b/>
      <sz val="11"/>
      <color theme="0"/>
      <name val="Arial"/>
      <family val="2"/>
    </font>
    <font>
      <sz val="10"/>
      <name val="Arial"/>
      <family val="2"/>
    </font>
    <font>
      <sz val="10"/>
      <name val="Palatino"/>
      <family val="1"/>
    </font>
    <font>
      <sz val="9"/>
      <name val="Times New Roman"/>
      <family val="1"/>
    </font>
    <font>
      <sz val="10"/>
      <color indexed="12"/>
      <name val="Times New Roman"/>
      <family val="1"/>
    </font>
    <font>
      <b/>
      <sz val="10"/>
      <color theme="1"/>
      <name val="Arial"/>
      <family val="2"/>
    </font>
    <font>
      <sz val="11"/>
      <name val="Arial"/>
      <family val="2"/>
    </font>
    <font>
      <b/>
      <sz val="10"/>
      <color theme="0"/>
      <name val="Arial"/>
      <family val="2"/>
    </font>
    <font>
      <sz val="10"/>
      <color theme="0"/>
      <name val="Arial"/>
      <family val="2"/>
    </font>
    <font>
      <sz val="10"/>
      <color rgb="FFFF0000"/>
      <name val="Arial"/>
      <family val="2"/>
    </font>
    <font>
      <sz val="10"/>
      <name val="Palatino"/>
    </font>
    <font>
      <sz val="10"/>
      <color rgb="FF9C0006"/>
      <name val="Arial"/>
      <family val="2"/>
    </font>
    <font>
      <b/>
      <sz val="10"/>
      <color rgb="FFFA7D00"/>
      <name val="Arial"/>
      <family val="2"/>
    </font>
    <font>
      <sz val="10"/>
      <name val="Courier"/>
      <family val="3"/>
    </font>
    <font>
      <i/>
      <sz val="10"/>
      <color rgb="FF7F7F7F"/>
      <name val="Arial"/>
      <family val="2"/>
    </font>
    <font>
      <sz val="10"/>
      <color rgb="FF006100"/>
      <name val="Arial"/>
      <family val="2"/>
    </font>
    <font>
      <b/>
      <sz val="12"/>
      <name val="Times New Roman"/>
      <family val="1"/>
    </font>
    <font>
      <sz val="10"/>
      <color rgb="FF3F3F76"/>
      <name val="Arial"/>
      <family val="2"/>
    </font>
    <font>
      <sz val="10"/>
      <color rgb="FFFA7D00"/>
      <name val="Arial"/>
      <family val="2"/>
    </font>
    <font>
      <sz val="10"/>
      <color rgb="FF9C6500"/>
      <name val="Arial"/>
      <family val="2"/>
    </font>
    <font>
      <b/>
      <sz val="10"/>
      <color rgb="FF3F3F3F"/>
      <name val="Arial"/>
      <family val="2"/>
    </font>
    <font>
      <sz val="10"/>
      <color indexed="8"/>
      <name val="Times New Roman"/>
      <family val="1"/>
    </font>
    <font>
      <i/>
      <sz val="8"/>
      <name val="Times New Roman"/>
      <family val="1"/>
    </font>
    <font>
      <sz val="18"/>
      <color theme="3"/>
      <name val="Cambria"/>
      <family val="2"/>
      <scheme val="major"/>
    </font>
    <font>
      <b/>
      <sz val="20"/>
      <color theme="0"/>
      <name val="Arial"/>
      <family val="2"/>
    </font>
    <font>
      <sz val="16"/>
      <color theme="0"/>
      <name val="Arial"/>
      <family val="2"/>
    </font>
    <font>
      <b/>
      <sz val="16"/>
      <color theme="0"/>
      <name val="Arial"/>
      <family val="2"/>
    </font>
    <font>
      <b/>
      <sz val="14"/>
      <color rgb="FFFF0000"/>
      <name val="Arial"/>
      <family val="2"/>
    </font>
    <font>
      <i/>
      <sz val="10"/>
      <color theme="1"/>
      <name val="Arial"/>
      <family val="2"/>
    </font>
    <font>
      <sz val="9"/>
      <color theme="1"/>
      <name val="Arial"/>
      <family val="2"/>
    </font>
    <font>
      <sz val="12"/>
      <color theme="1"/>
      <name val="Arial"/>
      <family val="2"/>
    </font>
    <font>
      <b/>
      <sz val="12"/>
      <color rgb="FFFFFFFF"/>
      <name val="Calibri"/>
      <family val="2"/>
    </font>
    <font>
      <sz val="12"/>
      <name val="Calibri"/>
      <family val="2"/>
      <scheme val="minor"/>
    </font>
    <font>
      <u/>
      <sz val="16"/>
      <color theme="0"/>
      <name val="Arial"/>
      <family val="2"/>
    </font>
    <font>
      <b/>
      <sz val="12"/>
      <color rgb="FFFF0000"/>
      <name val="Arial"/>
      <family val="2"/>
    </font>
    <font>
      <sz val="16"/>
      <color rgb="FFFF0000"/>
      <name val="Arial"/>
      <family val="2"/>
    </font>
    <font>
      <b/>
      <sz val="16"/>
      <color rgb="FFFF0000"/>
      <name val="Arial"/>
      <family val="2"/>
    </font>
    <font>
      <b/>
      <sz val="14"/>
      <color theme="0"/>
      <name val="Arial"/>
      <family val="2"/>
    </font>
    <font>
      <sz val="10"/>
      <color theme="0" tint="-0.34998626667073579"/>
      <name val="Arial"/>
      <family val="2"/>
    </font>
    <font>
      <sz val="14"/>
      <color rgb="FFFF0000"/>
      <name val="Arial"/>
      <family val="2"/>
    </font>
    <font>
      <sz val="8"/>
      <name val="Arial"/>
      <family val="2"/>
    </font>
    <font>
      <sz val="9"/>
      <color rgb="FFFF0000"/>
      <name val="Arial"/>
      <family val="2"/>
    </font>
    <font>
      <sz val="11"/>
      <color theme="1"/>
      <name val="Calibri"/>
      <family val="2"/>
      <scheme val="minor"/>
    </font>
    <font>
      <sz val="10"/>
      <color theme="1" tint="0.499984740745262"/>
      <name val="Arial"/>
      <family val="2"/>
    </font>
    <font>
      <b/>
      <sz val="10"/>
      <color theme="1" tint="0.499984740745262"/>
      <name val="Arial"/>
      <family val="2"/>
    </font>
    <font>
      <sz val="11"/>
      <color theme="1" tint="0.499984740745262"/>
      <name val="Arial"/>
      <family val="2"/>
    </font>
    <font>
      <b/>
      <sz val="18"/>
      <color theme="0"/>
      <name val="Arial"/>
      <family val="2"/>
    </font>
    <font>
      <sz val="8"/>
      <color theme="1" tint="0.499984740745262"/>
      <name val="Arial"/>
      <family val="2"/>
    </font>
    <font>
      <strike/>
      <sz val="8"/>
      <color theme="1" tint="0.499984740745262"/>
      <name val="Arial"/>
      <family val="2"/>
    </font>
    <font>
      <b/>
      <sz val="8"/>
      <color theme="1" tint="0.499984740745262"/>
      <name val="Arial"/>
      <family val="2"/>
    </font>
    <font>
      <b/>
      <sz val="11"/>
      <color theme="1"/>
      <name val="Arial"/>
      <family val="2"/>
    </font>
    <font>
      <sz val="10"/>
      <color rgb="FF000000"/>
      <name val="Arial"/>
      <family val="2"/>
    </font>
    <font>
      <b/>
      <sz val="8"/>
      <color rgb="FF000000"/>
      <name val="Arial"/>
      <family val="2"/>
    </font>
    <font>
      <sz val="8"/>
      <color rgb="FF000000"/>
      <name val="Arial"/>
      <family val="2"/>
    </font>
    <font>
      <b/>
      <sz val="18"/>
      <color rgb="FF000000"/>
      <name val="Arial"/>
      <family val="2"/>
    </font>
    <font>
      <b/>
      <sz val="11"/>
      <color rgb="FFFFFFFF"/>
      <name val="Arial"/>
      <family val="2"/>
    </font>
    <font>
      <b/>
      <sz val="10"/>
      <name val="Arial"/>
      <family val="2"/>
    </font>
    <font>
      <b/>
      <sz val="10"/>
      <color rgb="FF000000"/>
      <name val="Arial"/>
      <family val="2"/>
    </font>
    <font>
      <sz val="11"/>
      <color rgb="FFFF0000"/>
      <name val="Arial"/>
      <family val="2"/>
    </font>
    <font>
      <b/>
      <sz val="28"/>
      <color theme="0"/>
      <name val="Arial"/>
      <family val="2"/>
    </font>
    <font>
      <b/>
      <sz val="12"/>
      <color theme="0"/>
      <name val="Arial"/>
      <family val="2"/>
    </font>
    <font>
      <b/>
      <sz val="12"/>
      <color theme="1"/>
      <name val="Arial"/>
      <family val="2"/>
    </font>
    <font>
      <b/>
      <sz val="26"/>
      <color theme="0"/>
      <name val="Arial"/>
      <family val="2"/>
    </font>
    <font>
      <u/>
      <sz val="11"/>
      <color theme="1"/>
      <name val="Arial"/>
      <family val="2"/>
    </font>
    <font>
      <i/>
      <sz val="10"/>
      <name val="Arial"/>
      <family val="2"/>
    </font>
    <font>
      <sz val="16"/>
      <color theme="9"/>
      <name val="Arial"/>
      <family val="2"/>
    </font>
    <font>
      <u/>
      <sz val="11"/>
      <color theme="10"/>
      <name val="Arial"/>
      <family val="2"/>
    </font>
    <font>
      <u/>
      <sz val="12"/>
      <color theme="10"/>
      <name val="Arial"/>
      <family val="2"/>
    </font>
    <font>
      <sz val="12"/>
      <name val="Arial"/>
      <family val="2"/>
    </font>
    <font>
      <i/>
      <sz val="12"/>
      <name val="Arial"/>
      <family val="2"/>
    </font>
    <font>
      <b/>
      <sz val="26"/>
      <color theme="9"/>
      <name val="Arial"/>
      <family val="2"/>
    </font>
    <font>
      <b/>
      <sz val="12"/>
      <color theme="9"/>
      <name val="Arial"/>
      <family val="2"/>
    </font>
    <font>
      <sz val="11"/>
      <color rgb="FF000000"/>
      <name val="Arial"/>
      <family val="2"/>
    </font>
    <font>
      <sz val="11"/>
      <name val="Calibri"/>
      <family val="2"/>
      <scheme val="minor"/>
    </font>
    <font>
      <b/>
      <sz val="28"/>
      <color theme="9"/>
      <name val="Arial"/>
      <family val="2"/>
    </font>
    <font>
      <i/>
      <sz val="11"/>
      <color theme="1"/>
      <name val="Arial"/>
      <family val="2"/>
    </font>
    <font>
      <sz val="11"/>
      <color theme="4"/>
      <name val="Arial"/>
      <family val="2"/>
    </font>
    <font>
      <sz val="11"/>
      <color theme="4"/>
      <name val="Calibri"/>
      <family val="2"/>
      <scheme val="minor"/>
    </font>
    <font>
      <b/>
      <sz val="9"/>
      <color indexed="81"/>
      <name val="Tahoma"/>
      <family val="2"/>
    </font>
    <font>
      <sz val="9"/>
      <color indexed="81"/>
      <name val="Tahoma"/>
      <family val="2"/>
    </font>
    <font>
      <sz val="10"/>
      <color theme="4"/>
      <name val="Arial"/>
      <family val="2"/>
    </font>
    <font>
      <sz val="12"/>
      <color theme="4"/>
      <name val="Arial"/>
      <family val="2"/>
    </font>
    <font>
      <sz val="14"/>
      <color theme="4"/>
      <name val="Calibri"/>
      <family val="2"/>
      <scheme val="minor"/>
    </font>
    <font>
      <sz val="18"/>
      <color theme="4"/>
      <name val="Calibri"/>
      <family val="2"/>
      <scheme val="minor"/>
    </font>
    <font>
      <i/>
      <sz val="11"/>
      <name val="Arial"/>
      <family val="2"/>
    </font>
    <font>
      <sz val="11"/>
      <color rgb="FF0070C0"/>
      <name val="Arial"/>
      <family val="2"/>
    </font>
    <font>
      <b/>
      <sz val="10"/>
      <color theme="4"/>
      <name val="Arial"/>
      <family val="2"/>
    </font>
    <font>
      <b/>
      <sz val="8"/>
      <name val="Arial"/>
      <family val="2"/>
    </font>
  </fonts>
  <fills count="4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249977111117893"/>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8"/>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4"/>
        <bgColor indexed="64"/>
      </patternFill>
    </fill>
    <fill>
      <patternFill patternType="solid">
        <fgColor theme="6"/>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FFFFFF"/>
        <bgColor indexed="64"/>
      </patternFill>
    </fill>
    <fill>
      <patternFill patternType="solid">
        <fgColor theme="9" tint="0.79998168889431442"/>
        <bgColor indexed="64"/>
      </patternFill>
    </fill>
    <fill>
      <patternFill patternType="solid">
        <fgColor rgb="FF00B050"/>
        <bgColor indexed="64"/>
      </patternFill>
    </fill>
  </fills>
  <borders count="7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medium">
        <color indexed="64"/>
      </left>
      <right/>
      <top/>
      <bottom/>
      <diagonal/>
    </border>
    <border>
      <left/>
      <right style="thin">
        <color theme="0"/>
      </right>
      <top/>
      <bottom/>
      <diagonal/>
    </border>
    <border>
      <left style="thin">
        <color theme="0"/>
      </left>
      <right style="thin">
        <color theme="0"/>
      </right>
      <top style="thin">
        <color theme="0"/>
      </top>
      <bottom/>
      <diagonal/>
    </border>
    <border>
      <left/>
      <right style="medium">
        <color indexed="64"/>
      </right>
      <top/>
      <bottom style="medium">
        <color indexed="64"/>
      </bottom>
      <diagonal/>
    </border>
    <border>
      <left/>
      <right style="medium">
        <color indexed="64"/>
      </right>
      <top/>
      <bottom/>
      <diagonal/>
    </border>
    <border>
      <left/>
      <right/>
      <top/>
      <bottom style="thin">
        <color indexed="8"/>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theme="0"/>
      </top>
      <bottom style="thin">
        <color theme="0"/>
      </bottom>
      <diagonal/>
    </border>
    <border>
      <left style="thin">
        <color theme="0"/>
      </left>
      <right/>
      <top/>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right style="medium">
        <color theme="0"/>
      </right>
      <top style="medium">
        <color theme="0"/>
      </top>
      <bottom/>
      <diagonal/>
    </border>
    <border>
      <left style="medium">
        <color theme="0"/>
      </left>
      <right style="medium">
        <color theme="0"/>
      </right>
      <top style="medium">
        <color theme="0"/>
      </top>
      <bottom/>
      <diagonal/>
    </border>
    <border>
      <left style="thin">
        <color theme="0"/>
      </left>
      <right/>
      <top style="medium">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theme="0"/>
      </left>
      <right/>
      <top/>
      <bottom style="thin">
        <color theme="0"/>
      </bottom>
      <diagonal/>
    </border>
    <border>
      <left/>
      <right style="medium">
        <color theme="0"/>
      </right>
      <top/>
      <bottom style="thin">
        <color theme="0"/>
      </bottom>
      <diagonal/>
    </border>
    <border>
      <left style="medium">
        <color theme="0"/>
      </left>
      <right style="medium">
        <color theme="0"/>
      </right>
      <top/>
      <bottom style="thin">
        <color theme="0"/>
      </bottom>
      <diagonal/>
    </border>
    <border>
      <left/>
      <right style="thin">
        <color theme="4" tint="0.39997558519241921"/>
      </right>
      <top style="thin">
        <color theme="4" tint="0.39997558519241921"/>
      </top>
      <bottom style="thin">
        <color theme="4" tint="0.3999755851924192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indexed="64"/>
      </bottom>
      <diagonal/>
    </border>
  </borders>
  <cellStyleXfs count="74">
    <xf numFmtId="0" fontId="0" fillId="0" borderId="0"/>
    <xf numFmtId="0" fontId="36" fillId="0" borderId="0" applyNumberFormat="0" applyFill="0" applyBorder="0" applyAlignment="0" applyProtection="0"/>
    <xf numFmtId="0" fontId="10" fillId="0" borderId="1" applyNumberFormat="0" applyFill="0" applyAlignment="0" applyProtection="0"/>
    <xf numFmtId="0" fontId="11" fillId="0" borderId="2" applyNumberFormat="0" applyFill="0" applyAlignment="0" applyProtection="0"/>
    <xf numFmtId="0" fontId="12" fillId="0" borderId="3" applyNumberFormat="0" applyFill="0" applyAlignment="0" applyProtection="0"/>
    <xf numFmtId="0" fontId="12" fillId="0" borderId="0" applyNumberFormat="0" applyFill="0" applyBorder="0" applyAlignment="0" applyProtection="0"/>
    <xf numFmtId="0" fontId="28" fillId="3" borderId="0" applyNumberFormat="0" applyBorder="0" applyAlignment="0" applyProtection="0"/>
    <xf numFmtId="0" fontId="24" fillId="4" borderId="0" applyNumberFormat="0" applyBorder="0" applyAlignment="0" applyProtection="0"/>
    <xf numFmtId="0" fontId="32" fillId="5" borderId="0" applyNumberFormat="0" applyBorder="0" applyAlignment="0" applyProtection="0"/>
    <xf numFmtId="0" fontId="30" fillId="6" borderId="4" applyNumberFormat="0" applyAlignment="0" applyProtection="0"/>
    <xf numFmtId="0" fontId="33" fillId="7" borderId="5" applyNumberFormat="0" applyAlignment="0" applyProtection="0"/>
    <xf numFmtId="0" fontId="25" fillId="7" borderId="4" applyNumberFormat="0" applyAlignment="0" applyProtection="0"/>
    <xf numFmtId="0" fontId="31" fillId="0" borderId="6" applyNumberFormat="0" applyFill="0" applyAlignment="0" applyProtection="0"/>
    <xf numFmtId="0" fontId="20" fillId="8" borderId="7" applyNumberFormat="0" applyAlignment="0" applyProtection="0"/>
    <xf numFmtId="0" fontId="22" fillId="0" borderId="0" applyNumberFormat="0" applyFill="0" applyBorder="0" applyAlignment="0" applyProtection="0"/>
    <xf numFmtId="0" fontId="9" fillId="9" borderId="8" applyNumberFormat="0" applyFont="0" applyAlignment="0" applyProtection="0"/>
    <xf numFmtId="0" fontId="27" fillId="0" borderId="0" applyNumberFormat="0" applyFill="0" applyBorder="0" applyAlignment="0" applyProtection="0"/>
    <xf numFmtId="0" fontId="18" fillId="0" borderId="9" applyNumberFormat="0" applyFill="0" applyAlignment="0" applyProtection="0"/>
    <xf numFmtId="0" fontId="21"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1" fillId="33" borderId="0" applyNumberFormat="0" applyBorder="0" applyAlignment="0" applyProtection="0"/>
    <xf numFmtId="164" fontId="15" fillId="0" borderId="0"/>
    <xf numFmtId="165" fontId="14" fillId="0" borderId="0"/>
    <xf numFmtId="166" fontId="23" fillId="0" borderId="0"/>
    <xf numFmtId="164" fontId="23" fillId="0" borderId="0"/>
    <xf numFmtId="0" fontId="15" fillId="0" borderId="0"/>
    <xf numFmtId="0" fontId="15" fillId="0" borderId="0"/>
    <xf numFmtId="164" fontId="23" fillId="0" borderId="0"/>
    <xf numFmtId="0" fontId="23" fillId="0" borderId="0"/>
    <xf numFmtId="0" fontId="15" fillId="0" borderId="0"/>
    <xf numFmtId="166" fontId="15" fillId="0" borderId="0"/>
    <xf numFmtId="164" fontId="15" fillId="0" borderId="0"/>
    <xf numFmtId="164" fontId="15" fillId="0" borderId="0"/>
    <xf numFmtId="0" fontId="15" fillId="0" borderId="0"/>
    <xf numFmtId="0" fontId="15" fillId="0" borderId="0"/>
    <xf numFmtId="0" fontId="15" fillId="0" borderId="0"/>
    <xf numFmtId="0" fontId="19" fillId="0" borderId="0" applyFont="0" applyFill="0" applyBorder="0" applyAlignment="0" applyProtection="0"/>
    <xf numFmtId="0" fontId="19" fillId="0" borderId="0" applyFont="0" applyFill="0" applyBorder="0" applyProtection="0">
      <alignment horizontal="right"/>
    </xf>
    <xf numFmtId="37" fontId="17" fillId="0" borderId="0" applyFont="0" applyFill="0" applyBorder="0" applyAlignment="0" applyProtection="0">
      <alignment vertical="center"/>
      <protection locked="0"/>
    </xf>
    <xf numFmtId="0" fontId="26" fillId="0" borderId="0" applyFont="0" applyFill="0" applyBorder="0" applyAlignment="0" applyProtection="0"/>
    <xf numFmtId="0" fontId="16" fillId="0" borderId="0">
      <alignment vertical="center"/>
    </xf>
    <xf numFmtId="0" fontId="34" fillId="0" borderId="16">
      <alignment horizontal="centerContinuous"/>
    </xf>
    <xf numFmtId="0" fontId="35" fillId="0" borderId="16"/>
    <xf numFmtId="0" fontId="29" fillId="0" borderId="10">
      <alignment horizontal="center"/>
    </xf>
    <xf numFmtId="0" fontId="9" fillId="0" borderId="0"/>
    <xf numFmtId="0" fontId="14" fillId="0" borderId="0"/>
    <xf numFmtId="0" fontId="7" fillId="0" borderId="0"/>
    <xf numFmtId="0" fontId="7" fillId="20" borderId="0" applyNumberFormat="0" applyBorder="0" applyAlignment="0" applyProtection="0"/>
    <xf numFmtId="0" fontId="55" fillId="0" borderId="0"/>
    <xf numFmtId="0" fontId="5" fillId="0" borderId="0"/>
    <xf numFmtId="0" fontId="4" fillId="0" borderId="0"/>
    <xf numFmtId="0" fontId="3" fillId="0" borderId="0"/>
    <xf numFmtId="0" fontId="79" fillId="0" borderId="0" applyNumberFormat="0" applyFill="0" applyBorder="0" applyAlignment="0" applyProtection="0"/>
  </cellStyleXfs>
  <cellXfs count="632">
    <xf numFmtId="0" fontId="0" fillId="0" borderId="0" xfId="0"/>
    <xf numFmtId="0" fontId="0" fillId="0" borderId="0" xfId="0" applyAlignment="1">
      <alignment vertical="top"/>
    </xf>
    <xf numFmtId="0" fontId="0" fillId="0" borderId="0" xfId="0" applyAlignment="1">
      <alignment vertical="top" wrapText="1"/>
    </xf>
    <xf numFmtId="0" fontId="0" fillId="2" borderId="0" xfId="0" applyFill="1" applyBorder="1"/>
    <xf numFmtId="0" fontId="8" fillId="2" borderId="0" xfId="0" applyFont="1" applyFill="1" applyAlignment="1">
      <alignment horizontal="left" vertical="top" wrapText="1"/>
    </xf>
    <xf numFmtId="0" fontId="8" fillId="2" borderId="0" xfId="0" applyFont="1" applyFill="1" applyBorder="1" applyAlignment="1">
      <alignment horizontal="left" vertical="top" wrapText="1"/>
    </xf>
    <xf numFmtId="0" fontId="20" fillId="18" borderId="18" xfId="26" applyFont="1" applyBorder="1" applyAlignment="1">
      <alignment horizontal="left" vertical="top" wrapText="1"/>
    </xf>
    <xf numFmtId="0" fontId="20" fillId="2" borderId="0" xfId="18" applyFont="1" applyFill="1" applyBorder="1" applyAlignment="1">
      <alignment horizontal="center" vertical="top" textRotation="90" wrapText="1"/>
    </xf>
    <xf numFmtId="0" fontId="20" fillId="2" borderId="34" xfId="29" applyFont="1" applyFill="1" applyBorder="1" applyAlignment="1">
      <alignment horizontal="center" vertical="center" wrapText="1"/>
    </xf>
    <xf numFmtId="0" fontId="20" fillId="2" borderId="31" xfId="26" applyFont="1" applyFill="1" applyBorder="1" applyAlignment="1">
      <alignment horizontal="center" vertical="center" wrapText="1"/>
    </xf>
    <xf numFmtId="0" fontId="20" fillId="2" borderId="33" xfId="26" applyFont="1" applyFill="1" applyBorder="1" applyAlignment="1">
      <alignment horizontal="center" vertical="center" wrapText="1"/>
    </xf>
    <xf numFmtId="0" fontId="7" fillId="24" borderId="18" xfId="32" applyBorder="1" applyAlignment="1" applyProtection="1">
      <alignment horizontal="center" vertical="center" wrapText="1"/>
      <protection locked="0"/>
    </xf>
    <xf numFmtId="0" fontId="7" fillId="2" borderId="18" xfId="24" applyFill="1" applyBorder="1" applyAlignment="1">
      <alignment horizontal="center" vertical="top" wrapText="1"/>
    </xf>
    <xf numFmtId="0" fontId="20" fillId="18" borderId="18" xfId="26" applyFont="1" applyBorder="1" applyAlignment="1">
      <alignment vertical="top" wrapText="1"/>
    </xf>
    <xf numFmtId="0" fontId="20" fillId="18" borderId="17" xfId="26" applyFont="1" applyBorder="1" applyAlignment="1">
      <alignment vertical="top" wrapText="1"/>
    </xf>
    <xf numFmtId="0" fontId="20" fillId="2" borderId="13" xfId="26" applyFont="1" applyFill="1" applyBorder="1" applyAlignment="1">
      <alignment horizontal="center" vertical="center" wrapText="1"/>
    </xf>
    <xf numFmtId="0" fontId="20" fillId="2" borderId="29" xfId="26" applyFont="1" applyFill="1" applyBorder="1" applyAlignment="1">
      <alignment horizontal="center" vertical="center" wrapText="1"/>
    </xf>
    <xf numFmtId="0" fontId="14" fillId="2" borderId="13" xfId="29" applyFont="1" applyFill="1" applyBorder="1" applyAlignment="1">
      <alignment horizontal="center" vertical="center" wrapText="1"/>
    </xf>
    <xf numFmtId="0" fontId="0" fillId="20" borderId="18" xfId="28" applyFont="1" applyBorder="1" applyAlignment="1">
      <alignment horizontal="left" vertical="top" wrapText="1"/>
    </xf>
    <xf numFmtId="0" fontId="20" fillId="22" borderId="18" xfId="30" applyFont="1" applyBorder="1" applyAlignment="1">
      <alignment horizontal="left" vertical="top" wrapText="1"/>
    </xf>
    <xf numFmtId="0" fontId="20" fillId="2" borderId="0" xfId="26" applyFont="1" applyFill="1" applyBorder="1" applyAlignment="1">
      <alignment vertical="center" wrapText="1"/>
    </xf>
    <xf numFmtId="0" fontId="43" fillId="35" borderId="0" xfId="0" applyFont="1" applyFill="1" applyBorder="1" applyAlignment="1">
      <alignment horizontal="left" vertical="center"/>
    </xf>
    <xf numFmtId="0" fontId="7" fillId="20" borderId="18" xfId="28" applyFont="1" applyBorder="1" applyAlignment="1" applyProtection="1">
      <alignment vertical="top"/>
      <protection locked="0"/>
    </xf>
    <xf numFmtId="0" fontId="20" fillId="2" borderId="0" xfId="26" applyFont="1" applyFill="1" applyBorder="1" applyAlignment="1">
      <alignment horizontal="center" vertical="top" wrapText="1"/>
    </xf>
    <xf numFmtId="0" fontId="20" fillId="2" borderId="12" xfId="26" applyFont="1" applyFill="1" applyBorder="1" applyAlignment="1">
      <alignment horizontal="center" vertical="top" wrapText="1"/>
    </xf>
    <xf numFmtId="0" fontId="14" fillId="2" borderId="19" xfId="29" applyFont="1" applyFill="1" applyBorder="1" applyAlignment="1">
      <alignment horizontal="center" vertical="center" wrapText="1"/>
    </xf>
    <xf numFmtId="0" fontId="14" fillId="2" borderId="26" xfId="29" applyFont="1" applyFill="1" applyBorder="1" applyAlignment="1">
      <alignment horizontal="center" vertical="center" wrapText="1"/>
    </xf>
    <xf numFmtId="0" fontId="14" fillId="2" borderId="20" xfId="29" applyFont="1" applyFill="1" applyBorder="1" applyAlignment="1">
      <alignment horizontal="center" vertical="center" wrapText="1"/>
    </xf>
    <xf numFmtId="0" fontId="7" fillId="2" borderId="0" xfId="0" applyFont="1" applyFill="1" applyAlignment="1">
      <alignment horizontal="left" vertical="top" wrapText="1"/>
    </xf>
    <xf numFmtId="0" fontId="7" fillId="35" borderId="21" xfId="0" applyFont="1" applyFill="1" applyBorder="1" applyAlignment="1">
      <alignment horizontal="left" vertical="top" wrapText="1"/>
    </xf>
    <xf numFmtId="0" fontId="7" fillId="35" borderId="22" xfId="0" applyFont="1" applyFill="1" applyBorder="1" applyAlignment="1">
      <alignment horizontal="left" vertical="top" wrapText="1"/>
    </xf>
    <xf numFmtId="0" fontId="7" fillId="35" borderId="23" xfId="0" applyFont="1" applyFill="1" applyBorder="1" applyAlignment="1">
      <alignment horizontal="left" vertical="top" wrapText="1"/>
    </xf>
    <xf numFmtId="0" fontId="7" fillId="35" borderId="11" xfId="0" applyFont="1" applyFill="1" applyBorder="1" applyAlignment="1">
      <alignment horizontal="left" vertical="top" wrapText="1"/>
    </xf>
    <xf numFmtId="0" fontId="7" fillId="35" borderId="0" xfId="0" applyFont="1" applyFill="1" applyBorder="1" applyAlignment="1">
      <alignment horizontal="left" vertical="top" wrapText="1"/>
    </xf>
    <xf numFmtId="0" fontId="7" fillId="35" borderId="15" xfId="0" applyFont="1" applyFill="1" applyBorder="1" applyAlignment="1">
      <alignment horizontal="left" vertical="top" wrapText="1"/>
    </xf>
    <xf numFmtId="0" fontId="7" fillId="2" borderId="11"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15" xfId="0" applyFont="1" applyFill="1" applyBorder="1" applyAlignment="1">
      <alignment horizontal="left" vertical="top" wrapText="1"/>
    </xf>
    <xf numFmtId="0" fontId="7" fillId="2" borderId="32" xfId="0" applyFont="1" applyFill="1" applyBorder="1" applyAlignment="1">
      <alignment horizontal="center" vertical="top" wrapText="1"/>
    </xf>
    <xf numFmtId="0" fontId="7" fillId="2" borderId="0" xfId="0" applyFont="1" applyFill="1" applyBorder="1" applyAlignment="1">
      <alignment vertical="top" wrapText="1"/>
    </xf>
    <xf numFmtId="0" fontId="7" fillId="2" borderId="11" xfId="0" applyFont="1" applyFill="1" applyBorder="1" applyAlignment="1">
      <alignment vertical="top" wrapText="1"/>
    </xf>
    <xf numFmtId="0" fontId="7" fillId="40" borderId="0" xfId="0" applyFont="1" applyFill="1" applyBorder="1" applyAlignment="1">
      <alignment horizontal="left" vertical="top" wrapText="1"/>
    </xf>
    <xf numFmtId="0" fontId="7" fillId="2" borderId="24" xfId="0" applyFont="1" applyFill="1" applyBorder="1" applyAlignment="1">
      <alignment horizontal="left" vertical="top" wrapText="1"/>
    </xf>
    <xf numFmtId="0" fontId="7" fillId="2" borderId="25" xfId="0" applyFont="1" applyFill="1" applyBorder="1" applyAlignment="1">
      <alignment horizontal="left" vertical="top" wrapText="1"/>
    </xf>
    <xf numFmtId="0" fontId="7" fillId="2" borderId="14" xfId="0" applyFont="1" applyFill="1" applyBorder="1" applyAlignment="1">
      <alignment horizontal="left" vertical="top" wrapText="1"/>
    </xf>
    <xf numFmtId="0" fontId="0" fillId="0" borderId="0" xfId="0"/>
    <xf numFmtId="0" fontId="20" fillId="18" borderId="17" xfId="26" applyFont="1" applyBorder="1" applyAlignment="1">
      <alignment horizontal="center" vertical="top" wrapText="1"/>
    </xf>
    <xf numFmtId="0" fontId="14" fillId="0" borderId="0" xfId="0" applyFont="1" applyFill="1"/>
    <xf numFmtId="0" fontId="14" fillId="0" borderId="0" xfId="0" applyFont="1" applyFill="1" applyAlignment="1">
      <alignment wrapText="1"/>
    </xf>
    <xf numFmtId="0" fontId="14" fillId="0" borderId="52" xfId="0" applyFont="1" applyFill="1" applyBorder="1"/>
    <xf numFmtId="0" fontId="41" fillId="2" borderId="32" xfId="28" applyFont="1" applyFill="1" applyBorder="1" applyAlignment="1" applyProtection="1">
      <alignment vertical="top" wrapText="1"/>
      <protection locked="0"/>
    </xf>
    <xf numFmtId="0" fontId="20" fillId="2" borderId="28" xfId="26" applyFont="1" applyFill="1" applyBorder="1" applyAlignment="1">
      <alignment horizontal="center" vertical="center" wrapText="1"/>
    </xf>
    <xf numFmtId="0" fontId="7" fillId="2" borderId="29" xfId="28" applyFont="1" applyFill="1" applyBorder="1" applyAlignment="1" applyProtection="1">
      <alignment horizontal="center" vertical="center" wrapText="1"/>
      <protection locked="0"/>
    </xf>
    <xf numFmtId="0" fontId="7" fillId="2" borderId="28" xfId="28" applyFont="1" applyFill="1" applyBorder="1" applyAlignment="1" applyProtection="1">
      <alignment horizontal="center" vertical="center" wrapText="1"/>
      <protection locked="0"/>
    </xf>
    <xf numFmtId="0" fontId="7" fillId="2" borderId="32" xfId="28" applyFont="1" applyFill="1" applyBorder="1" applyAlignment="1" applyProtection="1">
      <alignment horizontal="center" vertical="top" wrapText="1"/>
      <protection locked="0"/>
    </xf>
    <xf numFmtId="0" fontId="7" fillId="2" borderId="33" xfId="28" applyFont="1" applyFill="1" applyBorder="1" applyAlignment="1" applyProtection="1">
      <alignment horizontal="center" vertical="top" wrapText="1"/>
      <protection locked="0"/>
    </xf>
    <xf numFmtId="0" fontId="7" fillId="2" borderId="26" xfId="28" applyFill="1" applyBorder="1" applyAlignment="1" applyProtection="1">
      <alignment horizontal="center" vertical="center" wrapText="1"/>
      <protection locked="0"/>
    </xf>
    <xf numFmtId="0" fontId="20" fillId="2" borderId="0" xfId="22" applyFont="1" applyFill="1" applyBorder="1" applyAlignment="1">
      <alignment horizontal="center" vertical="center" wrapText="1"/>
    </xf>
    <xf numFmtId="0" fontId="20" fillId="2" borderId="0" xfId="28" applyFont="1" applyFill="1" applyBorder="1" applyAlignment="1">
      <alignment horizontal="center" vertical="center" wrapText="1"/>
    </xf>
    <xf numFmtId="0" fontId="20" fillId="2" borderId="28" xfId="28" applyFont="1" applyFill="1" applyBorder="1" applyAlignment="1">
      <alignment vertical="center" wrapText="1"/>
    </xf>
    <xf numFmtId="0" fontId="20" fillId="2" borderId="30" xfId="28" applyFont="1" applyFill="1" applyBorder="1" applyAlignment="1">
      <alignment vertical="center" wrapText="1"/>
    </xf>
    <xf numFmtId="0" fontId="37" fillId="40" borderId="35" xfId="0" applyFont="1" applyFill="1" applyBorder="1" applyAlignment="1">
      <alignment horizontal="left" vertical="top" wrapText="1"/>
    </xf>
    <xf numFmtId="0" fontId="37" fillId="40" borderId="18" xfId="0" applyFont="1" applyFill="1" applyBorder="1" applyAlignment="1">
      <alignment horizontal="left" vertical="top" wrapText="1"/>
    </xf>
    <xf numFmtId="0" fontId="37" fillId="40" borderId="0" xfId="0" applyFont="1" applyFill="1" applyBorder="1" applyAlignment="1">
      <alignment horizontal="left" vertical="top" wrapText="1"/>
    </xf>
    <xf numFmtId="0" fontId="20" fillId="2" borderId="19" xfId="26" applyFont="1" applyFill="1" applyBorder="1" applyAlignment="1">
      <alignment horizontal="center" vertical="center" wrapText="1"/>
    </xf>
    <xf numFmtId="0" fontId="0" fillId="2" borderId="18" xfId="28" applyFont="1" applyFill="1" applyBorder="1" applyAlignment="1" applyProtection="1">
      <alignment horizontal="left" vertical="center" wrapText="1"/>
      <protection locked="0"/>
    </xf>
    <xf numFmtId="0" fontId="7" fillId="2" borderId="18" xfId="28" applyFont="1" applyFill="1" applyBorder="1" applyAlignment="1" applyProtection="1">
      <alignment horizontal="left" vertical="center" wrapText="1"/>
      <protection locked="0"/>
    </xf>
    <xf numFmtId="0" fontId="7" fillId="2" borderId="27" xfId="28" applyFont="1" applyFill="1" applyBorder="1" applyAlignment="1" applyProtection="1">
      <alignment horizontal="left" vertical="top" wrapText="1"/>
      <protection locked="0"/>
    </xf>
    <xf numFmtId="0" fontId="7" fillId="2" borderId="0" xfId="28" applyFont="1" applyFill="1" applyBorder="1" applyAlignment="1" applyProtection="1">
      <alignment horizontal="left" vertical="top" wrapText="1"/>
      <protection locked="0"/>
    </xf>
    <xf numFmtId="0" fontId="6" fillId="2" borderId="0" xfId="0" applyFont="1" applyFill="1" applyAlignment="1">
      <alignment horizontal="left" vertical="top" wrapText="1"/>
    </xf>
    <xf numFmtId="0" fontId="7" fillId="36" borderId="18" xfId="28" applyFont="1" applyFill="1" applyBorder="1" applyAlignment="1" applyProtection="1">
      <alignment horizontal="center" vertical="center" wrapText="1"/>
    </xf>
    <xf numFmtId="0" fontId="13" fillId="26" borderId="13" xfId="34" applyFont="1" applyBorder="1" applyAlignment="1" applyProtection="1">
      <alignment horizontal="center" vertical="center" wrapText="1"/>
    </xf>
    <xf numFmtId="0" fontId="20" fillId="2" borderId="0" xfId="22" applyFont="1" applyFill="1" applyBorder="1" applyAlignment="1">
      <alignment vertical="center" wrapText="1"/>
    </xf>
    <xf numFmtId="0" fontId="7" fillId="2" borderId="0" xfId="0" applyFont="1" applyFill="1" applyBorder="1" applyAlignment="1">
      <alignment horizontal="center" vertical="top" wrapText="1"/>
    </xf>
    <xf numFmtId="0" fontId="0" fillId="20" borderId="18" xfId="28" applyFont="1" applyBorder="1" applyAlignment="1" applyProtection="1">
      <alignment horizontal="left" vertical="top" wrapText="1"/>
    </xf>
    <xf numFmtId="0" fontId="7" fillId="2" borderId="18" xfId="28" applyFill="1" applyBorder="1" applyAlignment="1">
      <alignment vertical="center" wrapText="1"/>
    </xf>
    <xf numFmtId="0" fontId="0" fillId="20" borderId="18" xfId="28" applyFont="1" applyBorder="1" applyAlignment="1">
      <alignment horizontal="left" vertical="center" wrapText="1"/>
    </xf>
    <xf numFmtId="0" fontId="7" fillId="2" borderId="0" xfId="28" applyFill="1" applyBorder="1" applyAlignment="1">
      <alignment horizontal="left" vertical="top" wrapText="1"/>
    </xf>
    <xf numFmtId="0" fontId="7" fillId="2" borderId="0" xfId="28" applyFont="1" applyFill="1" applyBorder="1" applyAlignment="1" applyProtection="1">
      <alignment vertical="top" wrapText="1"/>
      <protection locked="0"/>
    </xf>
    <xf numFmtId="0" fontId="7" fillId="2" borderId="0" xfId="28" applyFont="1" applyFill="1" applyBorder="1" applyAlignment="1" applyProtection="1">
      <alignment horizontal="center" vertical="top" wrapText="1"/>
      <protection locked="0"/>
    </xf>
    <xf numFmtId="14" fontId="7" fillId="2" borderId="0" xfId="28" applyNumberFormat="1" applyFont="1" applyFill="1" applyBorder="1" applyAlignment="1" applyProtection="1">
      <alignment horizontal="center" vertical="top" wrapText="1"/>
      <protection locked="0"/>
    </xf>
    <xf numFmtId="0" fontId="22" fillId="2" borderId="0" xfId="0" applyFont="1" applyFill="1" applyAlignment="1">
      <alignment horizontal="left" vertical="top" wrapText="1"/>
    </xf>
    <xf numFmtId="0" fontId="22" fillId="2" borderId="0" xfId="26" applyFont="1" applyFill="1" applyBorder="1" applyAlignment="1">
      <alignment horizontal="left" vertical="center"/>
    </xf>
    <xf numFmtId="0" fontId="7" fillId="20" borderId="18" xfId="28" applyFont="1" applyBorder="1" applyAlignment="1" applyProtection="1">
      <alignment vertical="top" wrapText="1"/>
      <protection locked="0"/>
    </xf>
    <xf numFmtId="0" fontId="7" fillId="20" borderId="18" xfId="28" applyFont="1" applyBorder="1" applyAlignment="1" applyProtection="1">
      <alignment horizontal="center" vertical="center" wrapText="1"/>
      <protection locked="0"/>
    </xf>
    <xf numFmtId="0" fontId="20" fillId="2" borderId="29" xfId="22" applyFont="1" applyFill="1" applyBorder="1" applyAlignment="1">
      <alignment horizontal="center" vertical="center" wrapText="1"/>
    </xf>
    <xf numFmtId="0" fontId="20" fillId="2" borderId="27" xfId="22" applyFont="1" applyFill="1" applyBorder="1" applyAlignment="1">
      <alignment horizontal="center" vertical="center" wrapText="1"/>
    </xf>
    <xf numFmtId="0" fontId="20" fillId="2" borderId="13" xfId="34" applyFont="1" applyFill="1" applyBorder="1" applyAlignment="1">
      <alignment horizontal="center" vertical="center" wrapText="1"/>
    </xf>
    <xf numFmtId="0" fontId="20" fillId="2" borderId="20" xfId="26" applyFont="1" applyFill="1" applyBorder="1" applyAlignment="1">
      <alignment horizontal="center" vertical="center" wrapText="1"/>
    </xf>
    <xf numFmtId="0" fontId="53" fillId="0" borderId="0" xfId="0" applyFont="1"/>
    <xf numFmtId="0" fontId="14" fillId="0" borderId="0" xfId="0" applyFont="1" applyFill="1" applyAlignment="1">
      <alignment vertical="top" wrapText="1"/>
    </xf>
    <xf numFmtId="0" fontId="0" fillId="2" borderId="0" xfId="0" applyFill="1" applyBorder="1" applyAlignment="1">
      <alignment horizontal="left"/>
    </xf>
    <xf numFmtId="0" fontId="14" fillId="0" borderId="46" xfId="67" applyFont="1" applyFill="1" applyBorder="1" applyAlignment="1">
      <alignment vertical="top" wrapText="1"/>
    </xf>
    <xf numFmtId="0" fontId="0" fillId="2" borderId="0" xfId="0" applyFont="1" applyFill="1" applyBorder="1" applyAlignment="1">
      <alignment horizontal="left"/>
    </xf>
    <xf numFmtId="0" fontId="54" fillId="2" borderId="46" xfId="67" applyFont="1" applyFill="1" applyBorder="1" applyAlignment="1">
      <alignment vertical="top" wrapText="1"/>
    </xf>
    <xf numFmtId="0" fontId="7" fillId="2" borderId="19" xfId="28" applyFont="1" applyFill="1" applyBorder="1" applyAlignment="1" applyProtection="1">
      <alignment vertical="top" wrapText="1"/>
      <protection locked="0"/>
    </xf>
    <xf numFmtId="0" fontId="0" fillId="20" borderId="18" xfId="28" applyFont="1" applyBorder="1" applyAlignment="1">
      <alignment horizontal="center" vertical="top" wrapText="1"/>
    </xf>
    <xf numFmtId="0" fontId="56" fillId="20" borderId="18" xfId="28" applyFont="1" applyBorder="1" applyAlignment="1" applyProtection="1">
      <alignment horizontal="center" vertical="center" wrapText="1"/>
      <protection locked="0"/>
    </xf>
    <xf numFmtId="0" fontId="56" fillId="24" borderId="18" xfId="32" applyFont="1" applyBorder="1" applyAlignment="1" applyProtection="1">
      <alignment horizontal="center" vertical="center" wrapText="1"/>
      <protection locked="0"/>
    </xf>
    <xf numFmtId="42" fontId="56" fillId="24" borderId="18" xfId="32" applyNumberFormat="1" applyFont="1" applyBorder="1" applyAlignment="1" applyProtection="1">
      <alignment horizontal="center" vertical="center" wrapText="1"/>
      <protection locked="0"/>
    </xf>
    <xf numFmtId="0" fontId="0" fillId="20" borderId="19" xfId="28" applyFont="1" applyBorder="1" applyAlignment="1" applyProtection="1">
      <alignment horizontal="center" vertical="top" wrapText="1"/>
      <protection locked="0"/>
    </xf>
    <xf numFmtId="0" fontId="7" fillId="20" borderId="18" xfId="28" applyBorder="1" applyAlignment="1">
      <alignment horizontal="center" vertical="top" wrapText="1"/>
    </xf>
    <xf numFmtId="0" fontId="57" fillId="38" borderId="18" xfId="24" applyFont="1" applyFill="1" applyBorder="1" applyAlignment="1" applyProtection="1">
      <alignment horizontal="center" vertical="center" wrapText="1"/>
    </xf>
    <xf numFmtId="0" fontId="20" fillId="2" borderId="0" xfId="18" applyFont="1" applyFill="1" applyBorder="1" applyAlignment="1">
      <alignment vertical="top" textRotation="90" wrapText="1"/>
    </xf>
    <xf numFmtId="0" fontId="56" fillId="43" borderId="18" xfId="28" applyFont="1" applyFill="1" applyBorder="1" applyAlignment="1" applyProtection="1">
      <alignment horizontal="center" vertical="center" wrapText="1"/>
    </xf>
    <xf numFmtId="0" fontId="58" fillId="39" borderId="13" xfId="29" applyFont="1" applyFill="1" applyBorder="1" applyAlignment="1" applyProtection="1">
      <alignment horizontal="center" vertical="center" wrapText="1"/>
    </xf>
    <xf numFmtId="0" fontId="57" fillId="38" borderId="18" xfId="24" applyFont="1" applyFill="1" applyBorder="1" applyAlignment="1" applyProtection="1">
      <alignment vertical="center" wrapText="1"/>
    </xf>
    <xf numFmtId="42" fontId="57" fillId="38" borderId="18" xfId="24" applyNumberFormat="1" applyFont="1" applyFill="1" applyBorder="1" applyAlignment="1" applyProtection="1">
      <alignment vertical="center" wrapText="1"/>
    </xf>
    <xf numFmtId="0" fontId="13" fillId="34" borderId="46" xfId="0" applyFont="1" applyFill="1" applyBorder="1" applyAlignment="1">
      <alignment horizontal="left" vertical="center" wrapText="1"/>
    </xf>
    <xf numFmtId="0" fontId="43" fillId="2" borderId="0" xfId="0" applyFont="1" applyFill="1" applyBorder="1" applyAlignment="1">
      <alignment horizontal="left" vertical="center"/>
    </xf>
    <xf numFmtId="0" fontId="59" fillId="2" borderId="0" xfId="0" applyFont="1" applyFill="1" applyBorder="1" applyAlignment="1">
      <alignment horizontal="center" vertical="center" wrapText="1"/>
    </xf>
    <xf numFmtId="0" fontId="60" fillId="2" borderId="0" xfId="0" applyFont="1" applyFill="1" applyBorder="1" applyAlignment="1">
      <alignment vertical="top"/>
    </xf>
    <xf numFmtId="0" fontId="60" fillId="42" borderId="0" xfId="0" applyFont="1" applyFill="1" applyBorder="1" applyAlignment="1">
      <alignment vertical="top"/>
    </xf>
    <xf numFmtId="0" fontId="5" fillId="0" borderId="0" xfId="70"/>
    <xf numFmtId="0" fontId="0" fillId="20" borderId="18" xfId="28" applyFont="1" applyBorder="1" applyAlignment="1">
      <alignment horizontal="center" vertical="center" wrapText="1"/>
    </xf>
    <xf numFmtId="0" fontId="13" fillId="34" borderId="46" xfId="0" applyFont="1" applyFill="1" applyBorder="1" applyAlignment="1">
      <alignment vertical="center" wrapText="1"/>
    </xf>
    <xf numFmtId="0" fontId="0" fillId="0" borderId="46" xfId="67" applyFont="1" applyFill="1" applyBorder="1" applyAlignment="1">
      <alignment vertical="top" wrapText="1"/>
    </xf>
    <xf numFmtId="0" fontId="0" fillId="20" borderId="18" xfId="28" applyFont="1" applyBorder="1" applyAlignment="1" applyProtection="1">
      <alignment vertical="top"/>
      <protection locked="0"/>
    </xf>
    <xf numFmtId="0" fontId="8" fillId="2" borderId="0" xfId="0" applyFont="1" applyFill="1" applyAlignment="1">
      <alignment horizontal="left" vertical="center" wrapText="1"/>
    </xf>
    <xf numFmtId="0" fontId="7" fillId="2" borderId="11"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0" xfId="0" applyFont="1" applyFill="1" applyAlignment="1">
      <alignment horizontal="left" vertical="center" wrapText="1"/>
    </xf>
    <xf numFmtId="0" fontId="13" fillId="44" borderId="0" xfId="26" applyFont="1" applyFill="1" applyAlignment="1">
      <alignment horizontal="center" vertical="center" wrapText="1"/>
    </xf>
    <xf numFmtId="0" fontId="39" fillId="44" borderId="0" xfId="26" applyFont="1" applyFill="1" applyAlignment="1">
      <alignment horizontal="center" vertical="center" wrapText="1"/>
    </xf>
    <xf numFmtId="0" fontId="8" fillId="44" borderId="0" xfId="0" applyFont="1" applyFill="1" applyAlignment="1">
      <alignment horizontal="left" vertical="top" wrapText="1"/>
    </xf>
    <xf numFmtId="0" fontId="0" fillId="2" borderId="0" xfId="0" applyFill="1"/>
    <xf numFmtId="0" fontId="43" fillId="35" borderId="0" xfId="0" applyFont="1" applyFill="1" applyAlignment="1">
      <alignment horizontal="left" vertical="center"/>
    </xf>
    <xf numFmtId="0" fontId="43" fillId="2" borderId="0" xfId="0" applyFont="1" applyFill="1" applyAlignment="1">
      <alignment horizontal="left" vertical="center"/>
    </xf>
    <xf numFmtId="0" fontId="60" fillId="42" borderId="0" xfId="0" applyFont="1" applyFill="1" applyAlignment="1">
      <alignment vertical="top"/>
    </xf>
    <xf numFmtId="0" fontId="0" fillId="2" borderId="0" xfId="0" applyFill="1" applyAlignment="1">
      <alignment horizontal="left"/>
    </xf>
    <xf numFmtId="0" fontId="59" fillId="2" borderId="0" xfId="0" applyFont="1" applyFill="1" applyAlignment="1">
      <alignment horizontal="center" vertical="center" wrapText="1"/>
    </xf>
    <xf numFmtId="0" fontId="60" fillId="2" borderId="0" xfId="0" applyFont="1" applyFill="1" applyAlignment="1">
      <alignment vertical="top"/>
    </xf>
    <xf numFmtId="0" fontId="14" fillId="0" borderId="46" xfId="67" applyFont="1" applyBorder="1" applyAlignment="1">
      <alignment vertical="top" wrapText="1"/>
    </xf>
    <xf numFmtId="0" fontId="0" fillId="2" borderId="46" xfId="67" applyFont="1" applyFill="1" applyBorder="1" applyAlignment="1">
      <alignment vertical="top" wrapText="1"/>
    </xf>
    <xf numFmtId="0" fontId="0" fillId="0" borderId="46" xfId="67" applyFont="1" applyBorder="1" applyAlignment="1">
      <alignment vertical="top" wrapText="1"/>
    </xf>
    <xf numFmtId="0" fontId="67" fillId="2" borderId="0" xfId="0" applyFont="1" applyFill="1" applyAlignment="1">
      <alignment horizontal="center" vertical="center" wrapText="1"/>
    </xf>
    <xf numFmtId="0" fontId="66" fillId="42" borderId="46" xfId="0" applyFont="1" applyFill="1" applyBorder="1" applyAlignment="1">
      <alignment vertical="top" wrapText="1"/>
    </xf>
    <xf numFmtId="0" fontId="64" fillId="2" borderId="0" xfId="0" applyFont="1" applyFill="1"/>
    <xf numFmtId="0" fontId="22" fillId="38" borderId="19" xfId="0" applyFont="1" applyFill="1" applyBorder="1" applyAlignment="1" applyProtection="1">
      <alignment horizontal="left" vertical="top" wrapText="1"/>
      <protection locked="0"/>
    </xf>
    <xf numFmtId="0" fontId="22" fillId="38" borderId="26" xfId="0" applyFont="1" applyFill="1" applyBorder="1" applyAlignment="1" applyProtection="1">
      <alignment horizontal="left" vertical="top" wrapText="1"/>
      <protection locked="0"/>
    </xf>
    <xf numFmtId="0" fontId="7" fillId="2" borderId="15" xfId="0" applyFont="1" applyFill="1" applyBorder="1" applyAlignment="1">
      <alignment horizontal="left" vertical="center" wrapText="1"/>
    </xf>
    <xf numFmtId="0" fontId="7" fillId="41" borderId="0" xfId="0" applyFont="1" applyFill="1" applyAlignment="1">
      <alignment horizontal="left" vertical="center" wrapText="1"/>
    </xf>
    <xf numFmtId="0" fontId="0" fillId="2" borderId="0" xfId="0" applyFill="1" applyBorder="1" applyAlignment="1">
      <alignment horizontal="left" vertical="top" wrapText="1"/>
    </xf>
    <xf numFmtId="0" fontId="20" fillId="41" borderId="20" xfId="26" applyFont="1" applyFill="1" applyBorder="1" applyAlignment="1">
      <alignment horizontal="left" vertical="center" wrapText="1"/>
    </xf>
    <xf numFmtId="0" fontId="64" fillId="2" borderId="64" xfId="0" applyFont="1" applyFill="1" applyBorder="1" applyAlignment="1">
      <alignment horizontal="left" vertical="top" wrapText="1"/>
    </xf>
    <xf numFmtId="0" fontId="0" fillId="0" borderId="62" xfId="66" applyFont="1" applyFill="1" applyBorder="1" applyAlignment="1">
      <alignment horizontal="left" vertical="top" wrapText="1"/>
    </xf>
    <xf numFmtId="0" fontId="54" fillId="2" borderId="62" xfId="67" applyFont="1" applyFill="1" applyBorder="1" applyAlignment="1">
      <alignment vertical="top" wrapText="1"/>
    </xf>
    <xf numFmtId="0" fontId="14" fillId="0" borderId="62" xfId="67" applyFont="1" applyFill="1" applyBorder="1" applyAlignment="1">
      <alignment vertical="top" wrapText="1"/>
    </xf>
    <xf numFmtId="0" fontId="68" fillId="34" borderId="46" xfId="0" applyFont="1" applyFill="1" applyBorder="1" applyAlignment="1">
      <alignment horizontal="left" vertical="center" wrapText="1"/>
    </xf>
    <xf numFmtId="0" fontId="68" fillId="34" borderId="46" xfId="0" applyFont="1" applyFill="1" applyBorder="1" applyAlignment="1">
      <alignment horizontal="center" vertical="center" wrapText="1"/>
    </xf>
    <xf numFmtId="0" fontId="7" fillId="2" borderId="0" xfId="0" applyFont="1" applyFill="1" applyAlignment="1">
      <alignment vertical="center" wrapText="1"/>
    </xf>
    <xf numFmtId="0" fontId="7" fillId="2" borderId="11" xfId="0" applyFont="1" applyFill="1" applyBorder="1" applyAlignment="1">
      <alignment vertical="center" wrapText="1"/>
    </xf>
    <xf numFmtId="0" fontId="7" fillId="2" borderId="0" xfId="0" applyFont="1" applyFill="1" applyBorder="1" applyAlignment="1">
      <alignment vertical="center" wrapText="1"/>
    </xf>
    <xf numFmtId="0" fontId="20" fillId="18" borderId="17" xfId="26" applyFont="1" applyBorder="1" applyAlignment="1">
      <alignment vertical="center" wrapText="1"/>
    </xf>
    <xf numFmtId="0" fontId="7" fillId="2" borderId="15" xfId="0" applyFont="1" applyFill="1" applyBorder="1" applyAlignment="1">
      <alignment vertical="center" wrapText="1"/>
    </xf>
    <xf numFmtId="0" fontId="8" fillId="2" borderId="0" xfId="0" applyFont="1" applyFill="1" applyAlignment="1">
      <alignment vertical="center" wrapText="1"/>
    </xf>
    <xf numFmtId="0" fontId="64" fillId="2" borderId="46" xfId="67" applyFont="1" applyFill="1" applyBorder="1" applyAlignment="1">
      <alignment vertical="top" wrapText="1"/>
    </xf>
    <xf numFmtId="0" fontId="14" fillId="2" borderId="46" xfId="67" applyFont="1" applyFill="1" applyBorder="1" applyAlignment="1">
      <alignment vertical="top" wrapText="1"/>
    </xf>
    <xf numFmtId="0" fontId="0" fillId="0" borderId="46" xfId="67" applyFont="1" applyFill="1" applyBorder="1" applyAlignment="1">
      <alignment horizontal="left" vertical="top" wrapText="1"/>
    </xf>
    <xf numFmtId="0" fontId="0" fillId="0" borderId="62" xfId="67" applyFont="1" applyFill="1" applyBorder="1" applyAlignment="1">
      <alignment horizontal="left" vertical="top" wrapText="1"/>
    </xf>
    <xf numFmtId="0" fontId="0" fillId="0" borderId="64" xfId="67" applyFont="1" applyFill="1" applyBorder="1" applyAlignment="1">
      <alignment vertical="top" wrapText="1"/>
    </xf>
    <xf numFmtId="0" fontId="0" fillId="0" borderId="64" xfId="67" applyFont="1" applyFill="1" applyBorder="1" applyAlignment="1">
      <alignment horizontal="left" vertical="top" wrapText="1"/>
    </xf>
    <xf numFmtId="0" fontId="22" fillId="2" borderId="46" xfId="67" applyFont="1" applyFill="1" applyBorder="1" applyAlignment="1">
      <alignment vertical="top" wrapText="1"/>
    </xf>
    <xf numFmtId="0" fontId="14" fillId="0" borderId="62" xfId="67" applyFont="1" applyBorder="1" applyAlignment="1">
      <alignment vertical="top" wrapText="1"/>
    </xf>
    <xf numFmtId="0" fontId="0" fillId="0" borderId="54" xfId="67" applyFont="1" applyFill="1" applyBorder="1" applyAlignment="1">
      <alignment horizontal="left" vertical="top" wrapText="1"/>
    </xf>
    <xf numFmtId="0" fontId="0" fillId="2" borderId="65" xfId="0" applyFill="1" applyBorder="1" applyAlignment="1">
      <alignment horizontal="left" vertical="top" wrapText="1"/>
    </xf>
    <xf numFmtId="0" fontId="0" fillId="2" borderId="46" xfId="0" applyFill="1" applyBorder="1" applyAlignment="1">
      <alignment horizontal="left" vertical="top" wrapText="1"/>
    </xf>
    <xf numFmtId="0" fontId="0" fillId="0" borderId="46" xfId="66" applyFont="1" applyFill="1" applyBorder="1" applyAlignment="1">
      <alignment horizontal="left" vertical="top" wrapText="1"/>
    </xf>
    <xf numFmtId="0" fontId="22" fillId="20" borderId="31" xfId="28" applyFont="1" applyBorder="1" applyAlignment="1" applyProtection="1">
      <alignment horizontal="left" vertical="top" wrapText="1"/>
      <protection locked="0"/>
    </xf>
    <xf numFmtId="0" fontId="22" fillId="20" borderId="32" xfId="28" applyFont="1" applyBorder="1" applyAlignment="1" applyProtection="1">
      <alignment horizontal="left" vertical="top" wrapText="1"/>
      <protection locked="0"/>
    </xf>
    <xf numFmtId="0" fontId="63" fillId="45" borderId="0" xfId="70" applyFont="1" applyFill="1" applyAlignment="1">
      <alignment horizontal="left" vertical="top"/>
    </xf>
    <xf numFmtId="0" fontId="63" fillId="45" borderId="0" xfId="70" applyFont="1" applyFill="1" applyAlignment="1">
      <alignment horizontal="left" vertical="center"/>
    </xf>
    <xf numFmtId="0" fontId="5" fillId="0" borderId="0" xfId="70" applyAlignment="1">
      <alignment vertical="center"/>
    </xf>
    <xf numFmtId="0" fontId="0" fillId="2" borderId="0" xfId="0" applyFont="1" applyFill="1" applyAlignment="1">
      <alignment horizontal="left" vertical="top" wrapText="1"/>
    </xf>
    <xf numFmtId="0" fontId="3" fillId="2" borderId="0" xfId="72" applyFill="1" applyAlignment="1">
      <alignment vertical="top" wrapText="1"/>
    </xf>
    <xf numFmtId="0" fontId="43" fillId="2" borderId="0" xfId="72" applyFont="1" applyFill="1" applyBorder="1" applyAlignment="1">
      <alignment vertical="top" wrapText="1"/>
    </xf>
    <xf numFmtId="0" fontId="43" fillId="2" borderId="0" xfId="72" applyFont="1" applyFill="1" applyAlignment="1">
      <alignment vertical="center" wrapText="1"/>
    </xf>
    <xf numFmtId="0" fontId="81" fillId="2" borderId="46" xfId="72" applyFont="1" applyFill="1" applyBorder="1" applyAlignment="1">
      <alignment vertical="top" wrapText="1"/>
    </xf>
    <xf numFmtId="0" fontId="81" fillId="46" borderId="46" xfId="72" applyFont="1" applyFill="1" applyBorder="1" applyAlignment="1">
      <alignment vertical="top" wrapText="1"/>
    </xf>
    <xf numFmtId="0" fontId="81" fillId="2" borderId="46" xfId="67" applyFont="1" applyFill="1" applyBorder="1" applyAlignment="1">
      <alignment vertical="top" wrapText="1"/>
    </xf>
    <xf numFmtId="0" fontId="84" fillId="35" borderId="48" xfId="72" applyFont="1" applyFill="1" applyBorder="1" applyAlignment="1">
      <alignment vertical="center" wrapText="1"/>
    </xf>
    <xf numFmtId="0" fontId="4" fillId="0" borderId="46" xfId="71" applyBorder="1" applyAlignment="1">
      <alignment vertical="top" wrapText="1"/>
    </xf>
    <xf numFmtId="0" fontId="4" fillId="2" borderId="46" xfId="71" applyFill="1" applyBorder="1" applyAlignment="1">
      <alignment vertical="top" wrapText="1"/>
    </xf>
    <xf numFmtId="0" fontId="85" fillId="0" borderId="46" xfId="71" applyFont="1" applyBorder="1" applyAlignment="1">
      <alignment vertical="top" wrapText="1"/>
    </xf>
    <xf numFmtId="0" fontId="85" fillId="0" borderId="62" xfId="71" applyFont="1" applyBorder="1" applyAlignment="1">
      <alignment vertical="top" wrapText="1"/>
    </xf>
    <xf numFmtId="0" fontId="55" fillId="0" borderId="0" xfId="69"/>
    <xf numFmtId="0" fontId="86" fillId="0" borderId="46" xfId="69" applyFont="1" applyFill="1" applyBorder="1" applyAlignment="1">
      <alignment vertical="top" wrapText="1"/>
    </xf>
    <xf numFmtId="0" fontId="55" fillId="0" borderId="0" xfId="69" applyAlignment="1">
      <alignment vertical="top" wrapText="1"/>
    </xf>
    <xf numFmtId="0" fontId="4" fillId="0" borderId="0" xfId="71" applyAlignment="1">
      <alignment vertical="top" wrapText="1"/>
    </xf>
    <xf numFmtId="0" fontId="45" fillId="2" borderId="48" xfId="67" applyFont="1" applyFill="1" applyBorder="1" applyAlignment="1">
      <alignment vertical="top" wrapText="1"/>
    </xf>
    <xf numFmtId="0" fontId="45" fillId="2" borderId="0" xfId="67" applyFont="1" applyFill="1" applyBorder="1" applyAlignment="1">
      <alignment horizontal="center" vertical="top" wrapText="1"/>
    </xf>
    <xf numFmtId="0" fontId="44" fillId="2" borderId="53" xfId="0" applyFont="1" applyFill="1" applyBorder="1" applyAlignment="1">
      <alignment horizontal="center" vertical="top" wrapText="1"/>
    </xf>
    <xf numFmtId="0" fontId="44" fillId="2" borderId="47" xfId="0" applyFont="1" applyFill="1" applyBorder="1" applyAlignment="1">
      <alignment horizontal="center" vertical="top" wrapText="1"/>
    </xf>
    <xf numFmtId="0" fontId="45" fillId="2" borderId="46" xfId="67" applyFont="1" applyFill="1" applyBorder="1" applyAlignment="1">
      <alignment vertical="top" wrapText="1"/>
    </xf>
    <xf numFmtId="0" fontId="45" fillId="2" borderId="46" xfId="67" applyFont="1" applyFill="1" applyBorder="1" applyAlignment="1">
      <alignment horizontal="center" vertical="top" wrapText="1"/>
    </xf>
    <xf numFmtId="0" fontId="85" fillId="0" borderId="0" xfId="71" applyFont="1" applyBorder="1" applyAlignment="1">
      <alignment vertical="top" wrapText="1"/>
    </xf>
    <xf numFmtId="0" fontId="4" fillId="0" borderId="53" xfId="71" applyBorder="1" applyAlignment="1">
      <alignment vertical="top" wrapText="1"/>
    </xf>
    <xf numFmtId="0" fontId="85" fillId="0" borderId="53" xfId="71" applyFont="1" applyBorder="1" applyAlignment="1">
      <alignment vertical="top" wrapText="1"/>
    </xf>
    <xf numFmtId="0" fontId="55" fillId="0" borderId="0" xfId="69" applyAlignment="1">
      <alignment horizontal="left" vertical="top"/>
    </xf>
    <xf numFmtId="0" fontId="73" fillId="34" borderId="46" xfId="71" applyFont="1" applyFill="1" applyBorder="1" applyAlignment="1">
      <alignment horizontal="center" vertical="center" wrapText="1"/>
    </xf>
    <xf numFmtId="0" fontId="73" fillId="34" borderId="53" xfId="71" applyFont="1" applyFill="1" applyBorder="1" applyAlignment="1">
      <alignment horizontal="center" vertical="center" wrapText="1"/>
    </xf>
    <xf numFmtId="0" fontId="74" fillId="0" borderId="0" xfId="71" applyFont="1" applyAlignment="1">
      <alignment horizontal="center" vertical="center" wrapText="1"/>
    </xf>
    <xf numFmtId="0" fontId="4" fillId="0" borderId="46" xfId="71" applyBorder="1" applyAlignment="1">
      <alignment horizontal="center" vertical="center" wrapText="1"/>
    </xf>
    <xf numFmtId="0" fontId="22" fillId="20" borderId="33" xfId="28" applyFont="1" applyBorder="1" applyAlignment="1" applyProtection="1">
      <alignment horizontal="left" vertical="top" wrapText="1"/>
      <protection locked="0"/>
    </xf>
    <xf numFmtId="0" fontId="43" fillId="2" borderId="62" xfId="72" applyFont="1" applyFill="1" applyBorder="1" applyAlignment="1">
      <alignment vertical="top" wrapText="1"/>
    </xf>
    <xf numFmtId="0" fontId="55" fillId="0" borderId="46" xfId="69" applyFill="1" applyBorder="1" applyAlignment="1">
      <alignment horizontal="left" vertical="top"/>
    </xf>
    <xf numFmtId="0" fontId="55" fillId="0" borderId="46" xfId="69" applyFill="1" applyBorder="1" applyAlignment="1">
      <alignment vertical="top" wrapText="1"/>
    </xf>
    <xf numFmtId="0" fontId="4" fillId="2" borderId="53" xfId="71" applyFill="1" applyBorder="1" applyAlignment="1">
      <alignment vertical="top" wrapText="1"/>
    </xf>
    <xf numFmtId="0" fontId="4" fillId="2" borderId="46" xfId="71" applyFill="1" applyBorder="1" applyAlignment="1">
      <alignment horizontal="center" vertical="center" wrapText="1"/>
    </xf>
    <xf numFmtId="0" fontId="4" fillId="2" borderId="62" xfId="71" applyFill="1" applyBorder="1" applyAlignment="1">
      <alignment vertical="top" wrapText="1"/>
    </xf>
    <xf numFmtId="0" fontId="4" fillId="2" borderId="68" xfId="71" applyFill="1" applyBorder="1" applyAlignment="1">
      <alignment vertical="top" wrapText="1"/>
    </xf>
    <xf numFmtId="0" fontId="4" fillId="2" borderId="65" xfId="71" applyFill="1" applyBorder="1" applyAlignment="1">
      <alignment vertical="top" wrapText="1"/>
    </xf>
    <xf numFmtId="0" fontId="4" fillId="2" borderId="60" xfId="71" applyFill="1" applyBorder="1" applyAlignment="1">
      <alignment horizontal="center" vertical="center" wrapText="1"/>
    </xf>
    <xf numFmtId="0" fontId="86" fillId="0" borderId="46" xfId="0" applyFont="1" applyFill="1" applyBorder="1" applyAlignment="1">
      <alignment vertical="top" wrapText="1"/>
    </xf>
    <xf numFmtId="0" fontId="86" fillId="2" borderId="46" xfId="0" applyFont="1" applyFill="1" applyBorder="1" applyAlignment="1">
      <alignment vertical="top" wrapText="1"/>
    </xf>
    <xf numFmtId="0" fontId="19" fillId="0" borderId="46" xfId="71" applyFont="1" applyBorder="1" applyAlignment="1">
      <alignment vertical="top" wrapText="1"/>
    </xf>
    <xf numFmtId="0" fontId="19" fillId="0" borderId="53" xfId="71" applyFont="1" applyBorder="1" applyAlignment="1">
      <alignment vertical="top" wrapText="1"/>
    </xf>
    <xf numFmtId="0" fontId="43" fillId="0" borderId="0" xfId="71" applyFont="1" applyAlignment="1">
      <alignment vertical="center" wrapText="1"/>
    </xf>
    <xf numFmtId="0" fontId="4" fillId="2" borderId="0" xfId="71" applyFill="1" applyAlignment="1">
      <alignment vertical="top" wrapText="1"/>
    </xf>
    <xf numFmtId="0" fontId="4" fillId="0" borderId="0" xfId="71" applyAlignment="1">
      <alignment horizontal="center" vertical="center" wrapText="1"/>
    </xf>
    <xf numFmtId="0" fontId="43" fillId="2" borderId="0" xfId="72" applyFont="1" applyFill="1" applyBorder="1" applyAlignment="1">
      <alignment horizontal="left" vertical="top" wrapText="1" indent="1"/>
    </xf>
    <xf numFmtId="0" fontId="4" fillId="0" borderId="0" xfId="71" applyFill="1" applyAlignment="1">
      <alignment vertical="top" wrapText="1"/>
    </xf>
    <xf numFmtId="0" fontId="90" fillId="0" borderId="46" xfId="69" applyFont="1" applyFill="1" applyBorder="1" applyAlignment="1">
      <alignment vertical="top" wrapText="1"/>
    </xf>
    <xf numFmtId="0" fontId="86" fillId="0" borderId="46" xfId="69" applyFont="1" applyFill="1" applyBorder="1" applyAlignment="1">
      <alignment horizontal="left" vertical="top"/>
    </xf>
    <xf numFmtId="0" fontId="86" fillId="0" borderId="46" xfId="69" applyFont="1" applyFill="1" applyBorder="1" applyAlignment="1">
      <alignment horizontal="left" vertical="top" wrapText="1"/>
    </xf>
    <xf numFmtId="0" fontId="89" fillId="0" borderId="46" xfId="71" applyFont="1" applyBorder="1" applyAlignment="1">
      <alignment vertical="top" wrapText="1"/>
    </xf>
    <xf numFmtId="0" fontId="89" fillId="0" borderId="46" xfId="71" applyFont="1" applyBorder="1" applyAlignment="1">
      <alignment horizontal="center" vertical="center" wrapText="1"/>
    </xf>
    <xf numFmtId="0" fontId="19" fillId="2" borderId="46" xfId="71" applyFont="1" applyFill="1" applyBorder="1" applyAlignment="1">
      <alignment vertical="top" wrapText="1"/>
    </xf>
    <xf numFmtId="0" fontId="19" fillId="0" borderId="60" xfId="71" applyFont="1" applyBorder="1" applyAlignment="1">
      <alignment vertical="top" wrapText="1"/>
    </xf>
    <xf numFmtId="0" fontId="19" fillId="0" borderId="46" xfId="71" applyFont="1" applyBorder="1" applyAlignment="1">
      <alignment horizontal="center" vertical="center" wrapText="1"/>
    </xf>
    <xf numFmtId="0" fontId="19" fillId="2" borderId="46" xfId="71" applyFont="1" applyFill="1" applyBorder="1" applyAlignment="1">
      <alignment horizontal="center" vertical="center" wrapText="1"/>
    </xf>
    <xf numFmtId="0" fontId="19" fillId="0" borderId="46" xfId="71" applyFont="1" applyFill="1" applyBorder="1" applyAlignment="1">
      <alignment vertical="top" wrapText="1"/>
    </xf>
    <xf numFmtId="0" fontId="19" fillId="0" borderId="46" xfId="71" applyFont="1" applyFill="1" applyBorder="1" applyAlignment="1">
      <alignment horizontal="center" vertical="center" wrapText="1"/>
    </xf>
    <xf numFmtId="0" fontId="19" fillId="2" borderId="60" xfId="71" applyFont="1" applyFill="1" applyBorder="1" applyAlignment="1">
      <alignment vertical="top" wrapText="1"/>
    </xf>
    <xf numFmtId="0" fontId="19" fillId="2" borderId="70" xfId="71" applyFont="1" applyFill="1" applyBorder="1" applyAlignment="1">
      <alignment vertical="top" wrapText="1"/>
    </xf>
    <xf numFmtId="0" fontId="19" fillId="2" borderId="65" xfId="71" applyFont="1" applyFill="1" applyBorder="1" applyAlignment="1">
      <alignment vertical="top" wrapText="1"/>
    </xf>
    <xf numFmtId="0" fontId="19" fillId="2" borderId="69" xfId="71" applyFont="1" applyFill="1" applyBorder="1" applyAlignment="1">
      <alignment vertical="top" wrapText="1"/>
    </xf>
    <xf numFmtId="0" fontId="19" fillId="2" borderId="60" xfId="71" applyFont="1" applyFill="1" applyBorder="1" applyAlignment="1">
      <alignment horizontal="center" vertical="center" wrapText="1"/>
    </xf>
    <xf numFmtId="0" fontId="19" fillId="0" borderId="47" xfId="71" applyFont="1" applyBorder="1" applyAlignment="1">
      <alignment vertical="top" wrapText="1"/>
    </xf>
    <xf numFmtId="0" fontId="69" fillId="0" borderId="46" xfId="67" applyFont="1" applyBorder="1" applyAlignment="1">
      <alignment horizontal="left" vertical="top" wrapText="1"/>
    </xf>
    <xf numFmtId="0" fontId="7" fillId="0" borderId="46" xfId="67" applyFont="1" applyFill="1" applyBorder="1" applyAlignment="1">
      <alignment vertical="top" wrapText="1"/>
    </xf>
    <xf numFmtId="0" fontId="7" fillId="2" borderId="46" xfId="67" applyFont="1" applyFill="1" applyBorder="1" applyAlignment="1">
      <alignment vertical="top" wrapText="1"/>
    </xf>
    <xf numFmtId="0" fontId="18" fillId="0" borderId="46" xfId="67" applyFont="1" applyBorder="1" applyAlignment="1">
      <alignment vertical="top" wrapText="1"/>
    </xf>
    <xf numFmtId="0" fontId="7" fillId="0" borderId="46" xfId="67" applyFont="1" applyBorder="1" applyAlignment="1">
      <alignment vertical="top" wrapText="1"/>
    </xf>
    <xf numFmtId="0" fontId="14" fillId="20" borderId="31" xfId="28" applyFont="1" applyBorder="1" applyAlignment="1" applyProtection="1">
      <alignment horizontal="left" vertical="top" wrapText="1"/>
      <protection locked="0"/>
    </xf>
    <xf numFmtId="0" fontId="14" fillId="20" borderId="32" xfId="28" applyFont="1" applyBorder="1" applyAlignment="1" applyProtection="1">
      <alignment horizontal="left" vertical="top" wrapText="1"/>
      <protection locked="0"/>
    </xf>
    <xf numFmtId="0" fontId="14" fillId="20" borderId="33" xfId="28" applyFont="1" applyBorder="1" applyAlignment="1" applyProtection="1">
      <alignment horizontal="left" vertical="top" wrapText="1"/>
      <protection locked="0"/>
    </xf>
    <xf numFmtId="0" fontId="81" fillId="2" borderId="62" xfId="72" applyFont="1" applyFill="1" applyBorder="1" applyAlignment="1">
      <alignment horizontal="left" vertical="top" wrapText="1"/>
    </xf>
    <xf numFmtId="0" fontId="98" fillId="0" borderId="0" xfId="71" applyFont="1" applyAlignment="1">
      <alignment vertical="top" wrapText="1"/>
    </xf>
    <xf numFmtId="0" fontId="82" fillId="2" borderId="46" xfId="72" applyFont="1" applyFill="1" applyBorder="1" applyAlignment="1">
      <alignment vertical="top" wrapText="1"/>
    </xf>
    <xf numFmtId="0" fontId="86" fillId="0" borderId="0" xfId="69" applyFont="1"/>
    <xf numFmtId="0" fontId="89" fillId="0" borderId="0" xfId="71" applyFont="1" applyAlignment="1">
      <alignment vertical="top" wrapText="1"/>
    </xf>
    <xf numFmtId="0" fontId="0" fillId="20" borderId="26" xfId="28" applyFont="1" applyBorder="1" applyAlignment="1" applyProtection="1">
      <alignment horizontal="left" vertical="center" wrapText="1"/>
      <protection locked="0"/>
    </xf>
    <xf numFmtId="0" fontId="0" fillId="20" borderId="20" xfId="28" applyFont="1" applyBorder="1" applyAlignment="1" applyProtection="1">
      <alignment horizontal="left" vertical="center" wrapText="1"/>
      <protection locked="0"/>
    </xf>
    <xf numFmtId="0" fontId="0" fillId="20" borderId="19" xfId="28" applyFont="1" applyBorder="1" applyAlignment="1" applyProtection="1">
      <alignment horizontal="left" vertical="center" wrapText="1"/>
      <protection locked="0"/>
    </xf>
    <xf numFmtId="0" fontId="0" fillId="20" borderId="19" xfId="28" applyFont="1" applyBorder="1" applyAlignment="1" applyProtection="1">
      <alignment horizontal="left" vertical="top" wrapText="1"/>
      <protection locked="0"/>
    </xf>
    <xf numFmtId="0" fontId="7" fillId="20" borderId="26" xfId="28" applyFont="1" applyBorder="1" applyAlignment="1" applyProtection="1">
      <alignment horizontal="left" vertical="top" wrapText="1"/>
      <protection locked="0"/>
    </xf>
    <xf numFmtId="0" fontId="7" fillId="20" borderId="20" xfId="28" applyFont="1" applyBorder="1" applyAlignment="1" applyProtection="1">
      <alignment horizontal="left" vertical="top" wrapText="1"/>
      <protection locked="0"/>
    </xf>
    <xf numFmtId="0" fontId="37" fillId="10" borderId="42" xfId="18" applyFont="1" applyBorder="1" applyAlignment="1">
      <alignment horizontal="center" vertical="top" wrapText="1"/>
    </xf>
    <xf numFmtId="0" fontId="64" fillId="38" borderId="19" xfId="0" applyFont="1" applyFill="1" applyBorder="1" applyAlignment="1" applyProtection="1">
      <alignment horizontal="left" vertical="top" wrapText="1"/>
      <protection locked="0"/>
    </xf>
    <xf numFmtId="0" fontId="64" fillId="38" borderId="26" xfId="0" applyFont="1" applyFill="1" applyBorder="1" applyAlignment="1" applyProtection="1">
      <alignment horizontal="left" vertical="top" wrapText="1"/>
      <protection locked="0"/>
    </xf>
    <xf numFmtId="0" fontId="14" fillId="20" borderId="19" xfId="28" applyFont="1" applyBorder="1" applyAlignment="1" applyProtection="1">
      <alignment horizontal="left" vertical="top" wrapText="1"/>
      <protection locked="0"/>
    </xf>
    <xf numFmtId="0" fontId="14" fillId="20" borderId="26" xfId="28" applyFont="1" applyBorder="1" applyAlignment="1" applyProtection="1">
      <alignment horizontal="left" vertical="top" wrapText="1"/>
      <protection locked="0"/>
    </xf>
    <xf numFmtId="0" fontId="14" fillId="20" borderId="20" xfId="28" applyFont="1" applyBorder="1" applyAlignment="1" applyProtection="1">
      <alignment horizontal="left" vertical="top" wrapText="1"/>
      <protection locked="0"/>
    </xf>
    <xf numFmtId="0" fontId="0" fillId="20" borderId="26" xfId="28" applyFont="1" applyBorder="1" applyAlignment="1" applyProtection="1">
      <alignment horizontal="left" vertical="top" wrapText="1"/>
      <protection locked="0"/>
    </xf>
    <xf numFmtId="0" fontId="0" fillId="20" borderId="20" xfId="28" applyFont="1" applyBorder="1" applyAlignment="1" applyProtection="1">
      <alignment horizontal="left" vertical="top" wrapText="1"/>
      <protection locked="0"/>
    </xf>
    <xf numFmtId="0" fontId="0" fillId="20" borderId="18" xfId="28" applyFont="1" applyBorder="1" applyAlignment="1" applyProtection="1">
      <alignment horizontal="left" vertical="top" wrapText="1"/>
      <protection locked="0"/>
    </xf>
    <xf numFmtId="0" fontId="7" fillId="20" borderId="18" xfId="28" applyFont="1" applyBorder="1" applyAlignment="1" applyProtection="1">
      <alignment horizontal="left" vertical="top" wrapText="1"/>
      <protection locked="0"/>
    </xf>
    <xf numFmtId="0" fontId="13" fillId="26" borderId="18" xfId="34" applyFont="1" applyBorder="1" applyAlignment="1" applyProtection="1">
      <alignment horizontal="center" vertical="center" wrapText="1"/>
    </xf>
    <xf numFmtId="0" fontId="7" fillId="20" borderId="20" xfId="28" applyFont="1" applyBorder="1" applyAlignment="1" applyProtection="1">
      <alignment vertical="top" wrapText="1"/>
      <protection locked="0"/>
    </xf>
    <xf numFmtId="0" fontId="7" fillId="20" borderId="19" xfId="28" applyFont="1" applyBorder="1" applyAlignment="1" applyProtection="1">
      <alignment vertical="top" wrapText="1"/>
      <protection locked="0"/>
    </xf>
    <xf numFmtId="0" fontId="20" fillId="18" borderId="18" xfId="26" applyFont="1" applyBorder="1" applyAlignment="1">
      <alignment vertical="center" wrapText="1"/>
    </xf>
    <xf numFmtId="0" fontId="22" fillId="20" borderId="19" xfId="28" applyFont="1" applyBorder="1" applyAlignment="1" applyProtection="1">
      <alignment horizontal="left" vertical="top" wrapText="1"/>
      <protection locked="0"/>
    </xf>
    <xf numFmtId="0" fontId="22" fillId="20" borderId="26" xfId="28" applyFont="1" applyBorder="1" applyAlignment="1" applyProtection="1">
      <alignment horizontal="left" vertical="top" wrapText="1"/>
      <protection locked="0"/>
    </xf>
    <xf numFmtId="0" fontId="22" fillId="20" borderId="20" xfId="28" applyFont="1" applyBorder="1" applyAlignment="1" applyProtection="1">
      <alignment horizontal="left" vertical="top" wrapText="1"/>
      <protection locked="0"/>
    </xf>
    <xf numFmtId="0" fontId="20" fillId="2" borderId="18" xfId="26" applyFont="1" applyFill="1" applyBorder="1" applyAlignment="1">
      <alignment horizontal="center" vertical="center" wrapText="1"/>
    </xf>
    <xf numFmtId="0" fontId="20" fillId="18" borderId="31" xfId="26" applyFont="1" applyBorder="1" applyAlignment="1">
      <alignment vertical="center" wrapText="1"/>
    </xf>
    <xf numFmtId="0" fontId="7" fillId="20" borderId="19" xfId="28" applyFont="1" applyBorder="1" applyAlignment="1" applyProtection="1">
      <alignment horizontal="center" vertical="top" wrapText="1"/>
      <protection locked="0"/>
    </xf>
    <xf numFmtId="0" fontId="7" fillId="20" borderId="26" xfId="28" applyFont="1" applyBorder="1" applyAlignment="1" applyProtection="1">
      <alignment horizontal="center" vertical="top" wrapText="1"/>
      <protection locked="0"/>
    </xf>
    <xf numFmtId="0" fontId="7" fillId="20" borderId="20" xfId="28" applyFont="1" applyBorder="1" applyAlignment="1" applyProtection="1">
      <alignment horizontal="center" vertical="top" wrapText="1"/>
      <protection locked="0"/>
    </xf>
    <xf numFmtId="0" fontId="13" fillId="34" borderId="46" xfId="0" applyFont="1" applyFill="1" applyBorder="1" applyAlignment="1">
      <alignment horizontal="center" vertical="center" wrapText="1"/>
    </xf>
    <xf numFmtId="0" fontId="60" fillId="42" borderId="46" xfId="0" applyFont="1" applyFill="1" applyBorder="1" applyAlignment="1">
      <alignment vertical="top" wrapText="1"/>
    </xf>
    <xf numFmtId="0" fontId="13" fillId="34" borderId="48" xfId="0" applyFont="1" applyFill="1" applyBorder="1" applyAlignment="1">
      <alignment horizontal="left" vertical="center" wrapText="1"/>
    </xf>
    <xf numFmtId="0" fontId="44" fillId="34" borderId="46" xfId="0" applyFont="1" applyFill="1" applyBorder="1" applyAlignment="1">
      <alignment horizontal="center" vertical="center" wrapText="1"/>
    </xf>
    <xf numFmtId="0" fontId="60" fillId="42" borderId="60" xfId="0" applyFont="1" applyFill="1" applyBorder="1" applyAlignment="1">
      <alignment vertical="top" wrapText="1"/>
    </xf>
    <xf numFmtId="0" fontId="14" fillId="0" borderId="46" xfId="67" applyFont="1" applyBorder="1" applyAlignment="1">
      <alignment horizontal="left" vertical="top" wrapText="1"/>
    </xf>
    <xf numFmtId="0" fontId="0" fillId="0" borderId="46" xfId="67" applyFont="1" applyBorder="1" applyAlignment="1">
      <alignment horizontal="left" vertical="top" wrapText="1"/>
    </xf>
    <xf numFmtId="0" fontId="43" fillId="2" borderId="0" xfId="72" applyFont="1" applyFill="1" applyBorder="1" applyAlignment="1">
      <alignment horizontal="left" vertical="top" wrapText="1" indent="1"/>
    </xf>
    <xf numFmtId="0" fontId="43" fillId="2" borderId="57" xfId="72" applyFont="1" applyFill="1" applyBorder="1" applyAlignment="1">
      <alignment horizontal="left" vertical="top" wrapText="1" indent="1"/>
    </xf>
    <xf numFmtId="0" fontId="2" fillId="45" borderId="0" xfId="70" applyFont="1" applyFill="1" applyAlignment="1">
      <alignment horizontal="center" vertical="top"/>
    </xf>
    <xf numFmtId="0" fontId="2" fillId="45" borderId="0" xfId="70" applyFont="1" applyFill="1" applyAlignment="1">
      <alignment horizontal="left" vertical="center" wrapText="1"/>
    </xf>
    <xf numFmtId="0" fontId="2" fillId="45" borderId="0" xfId="70" applyFont="1" applyFill="1" applyAlignment="1">
      <alignment horizontal="left" vertical="top" wrapText="1"/>
    </xf>
    <xf numFmtId="0" fontId="2" fillId="0" borderId="53" xfId="71" applyFont="1" applyBorder="1" applyAlignment="1">
      <alignment vertical="top" wrapText="1"/>
    </xf>
    <xf numFmtId="0" fontId="2" fillId="0" borderId="46" xfId="71" applyFont="1" applyBorder="1" applyAlignment="1">
      <alignment horizontal="center" vertical="center" wrapText="1"/>
    </xf>
    <xf numFmtId="0" fontId="2" fillId="0" borderId="46" xfId="71" applyFont="1" applyBorder="1" applyAlignment="1">
      <alignment vertical="top" wrapText="1"/>
    </xf>
    <xf numFmtId="0" fontId="2" fillId="2" borderId="46" xfId="71" applyFont="1" applyFill="1" applyBorder="1" applyAlignment="1">
      <alignment vertical="top" wrapText="1"/>
    </xf>
    <xf numFmtId="0" fontId="2" fillId="2" borderId="46" xfId="71" applyFont="1" applyFill="1" applyBorder="1" applyAlignment="1">
      <alignment horizontal="left" vertical="top" wrapText="1"/>
    </xf>
    <xf numFmtId="0" fontId="2" fillId="2" borderId="46" xfId="71" applyFont="1" applyFill="1" applyBorder="1" applyAlignment="1">
      <alignment horizontal="center" vertical="center" wrapText="1"/>
    </xf>
    <xf numFmtId="0" fontId="2" fillId="2" borderId="53" xfId="71" applyFont="1" applyFill="1" applyBorder="1" applyAlignment="1">
      <alignment vertical="top" wrapText="1"/>
    </xf>
    <xf numFmtId="0" fontId="2" fillId="2" borderId="62" xfId="71" applyFont="1" applyFill="1" applyBorder="1" applyAlignment="1">
      <alignment vertical="top" wrapText="1"/>
    </xf>
    <xf numFmtId="0" fontId="2" fillId="2" borderId="65" xfId="71" applyFont="1" applyFill="1" applyBorder="1" applyAlignment="1">
      <alignment vertical="top" wrapText="1"/>
    </xf>
    <xf numFmtId="0" fontId="2" fillId="2" borderId="69" xfId="71" applyFont="1" applyFill="1" applyBorder="1" applyAlignment="1">
      <alignment vertical="top" wrapText="1"/>
    </xf>
    <xf numFmtId="0" fontId="2" fillId="2" borderId="60" xfId="71" applyFont="1" applyFill="1" applyBorder="1" applyAlignment="1">
      <alignment horizontal="center" vertical="center" wrapText="1"/>
    </xf>
    <xf numFmtId="0" fontId="2" fillId="0" borderId="0" xfId="71" applyFont="1" applyAlignment="1">
      <alignment vertical="top" wrapText="1"/>
    </xf>
    <xf numFmtId="0" fontId="2" fillId="0" borderId="0" xfId="71" applyFont="1" applyFill="1" applyAlignment="1">
      <alignment vertical="top" wrapText="1"/>
    </xf>
    <xf numFmtId="0" fontId="2" fillId="2" borderId="0" xfId="0" applyFont="1" applyFill="1" applyAlignment="1">
      <alignment horizontal="left" vertical="top" wrapText="1"/>
    </xf>
    <xf numFmtId="0" fontId="2" fillId="35" borderId="11" xfId="0" applyFont="1" applyFill="1" applyBorder="1" applyAlignment="1">
      <alignment horizontal="left" vertical="top" wrapText="1"/>
    </xf>
    <xf numFmtId="0" fontId="2" fillId="35" borderId="0" xfId="0" applyFont="1" applyFill="1" applyBorder="1" applyAlignment="1">
      <alignment horizontal="left" vertical="top" wrapText="1"/>
    </xf>
    <xf numFmtId="0" fontId="2" fillId="35" borderId="15" xfId="0" applyFont="1" applyFill="1" applyBorder="1" applyAlignment="1">
      <alignment horizontal="left" vertical="top" wrapText="1"/>
    </xf>
    <xf numFmtId="0" fontId="86" fillId="0" borderId="46" xfId="69" applyFont="1" applyBorder="1" applyAlignment="1">
      <alignment vertical="top" wrapText="1"/>
    </xf>
    <xf numFmtId="0" fontId="7" fillId="0" borderId="60" xfId="67" applyFont="1" applyBorder="1" applyAlignment="1">
      <alignment vertical="top" wrapText="1"/>
    </xf>
    <xf numFmtId="0" fontId="60" fillId="2" borderId="46" xfId="0" applyFont="1" applyFill="1" applyBorder="1" applyAlignment="1">
      <alignment vertical="top" wrapText="1"/>
    </xf>
    <xf numFmtId="0" fontId="100" fillId="2" borderId="46" xfId="0" applyFont="1" applyFill="1" applyBorder="1" applyAlignment="1">
      <alignment vertical="top" wrapText="1"/>
    </xf>
    <xf numFmtId="0" fontId="53" fillId="2" borderId="46" xfId="0" applyFont="1" applyFill="1" applyBorder="1" applyAlignment="1">
      <alignment vertical="top" wrapText="1"/>
    </xf>
    <xf numFmtId="0" fontId="1" fillId="45" borderId="0" xfId="70" applyFont="1" applyFill="1" applyAlignment="1">
      <alignment horizontal="left" vertical="center" wrapText="1"/>
    </xf>
    <xf numFmtId="14" fontId="4" fillId="0" borderId="46" xfId="71" applyNumberFormat="1" applyBorder="1" applyAlignment="1">
      <alignment vertical="top" wrapText="1"/>
    </xf>
    <xf numFmtId="0" fontId="1" fillId="0" borderId="46" xfId="71" applyFont="1" applyBorder="1" applyAlignment="1">
      <alignment vertical="top" wrapText="1"/>
    </xf>
    <xf numFmtId="0" fontId="1" fillId="0" borderId="46" xfId="71" applyFont="1" applyBorder="1" applyAlignment="1">
      <alignment horizontal="center" vertical="center" wrapText="1"/>
    </xf>
    <xf numFmtId="0" fontId="75" fillId="34" borderId="46" xfId="71" applyFont="1" applyFill="1" applyBorder="1" applyAlignment="1">
      <alignment horizontal="center" vertical="center"/>
    </xf>
    <xf numFmtId="0" fontId="7" fillId="0" borderId="0" xfId="70" applyFont="1" applyAlignment="1">
      <alignment horizontal="center"/>
    </xf>
    <xf numFmtId="0" fontId="73" fillId="34" borderId="46" xfId="71" applyFont="1" applyFill="1" applyBorder="1" applyAlignment="1">
      <alignment horizontal="left" vertical="center"/>
    </xf>
    <xf numFmtId="0" fontId="72" fillId="34" borderId="56" xfId="71" applyFont="1" applyFill="1" applyBorder="1" applyAlignment="1">
      <alignment horizontal="center" vertical="top" wrapText="1"/>
    </xf>
    <xf numFmtId="0" fontId="72" fillId="34" borderId="0" xfId="71" applyFont="1" applyFill="1" applyBorder="1" applyAlignment="1">
      <alignment horizontal="center" vertical="top" wrapText="1"/>
    </xf>
    <xf numFmtId="0" fontId="43" fillId="35" borderId="58" xfId="71" applyFont="1" applyFill="1" applyBorder="1" applyAlignment="1">
      <alignment horizontal="center" vertical="center" wrapText="1"/>
    </xf>
    <xf numFmtId="0" fontId="43" fillId="35" borderId="10" xfId="71" applyFont="1" applyFill="1" applyBorder="1" applyAlignment="1">
      <alignment horizontal="center" vertical="center" wrapText="1"/>
    </xf>
    <xf numFmtId="0" fontId="19" fillId="0" borderId="60" xfId="71" applyFont="1" applyBorder="1" applyAlignment="1">
      <alignment horizontal="left" vertical="center" wrapText="1"/>
    </xf>
    <xf numFmtId="0" fontId="19" fillId="0" borderId="61" xfId="71" applyFont="1" applyBorder="1" applyAlignment="1">
      <alignment horizontal="left" vertical="center" wrapText="1"/>
    </xf>
    <xf numFmtId="0" fontId="19" fillId="0" borderId="48" xfId="71" applyFont="1" applyBorder="1" applyAlignment="1">
      <alignment horizontal="left" vertical="center" wrapText="1"/>
    </xf>
    <xf numFmtId="0" fontId="20" fillId="40" borderId="0" xfId="0" applyFont="1" applyFill="1" applyBorder="1" applyAlignment="1">
      <alignment horizontal="center" vertical="top" textRotation="90" wrapText="1"/>
    </xf>
    <xf numFmtId="0" fontId="22" fillId="20" borderId="19" xfId="28" applyFont="1" applyBorder="1" applyAlignment="1" applyProtection="1">
      <alignment horizontal="left" vertical="center" wrapText="1"/>
      <protection locked="0"/>
    </xf>
    <xf numFmtId="0" fontId="0" fillId="20" borderId="26" xfId="28" applyFont="1" applyBorder="1" applyAlignment="1" applyProtection="1">
      <alignment horizontal="left" vertical="center" wrapText="1"/>
      <protection locked="0"/>
    </xf>
    <xf numFmtId="0" fontId="0" fillId="20" borderId="20" xfId="28" applyFont="1" applyBorder="1" applyAlignment="1" applyProtection="1">
      <alignment horizontal="left" vertical="center" wrapText="1"/>
      <protection locked="0"/>
    </xf>
    <xf numFmtId="0" fontId="0" fillId="20" borderId="19" xfId="28" applyFont="1" applyBorder="1" applyAlignment="1" applyProtection="1">
      <alignment horizontal="left" vertical="center" wrapText="1"/>
      <protection locked="0"/>
    </xf>
    <xf numFmtId="0" fontId="0" fillId="20" borderId="19" xfId="28" applyFont="1" applyBorder="1" applyAlignment="1" applyProtection="1">
      <alignment horizontal="left" vertical="top" wrapText="1"/>
      <protection locked="0"/>
    </xf>
    <xf numFmtId="0" fontId="7" fillId="20" borderId="26" xfId="28" applyFont="1" applyBorder="1" applyAlignment="1" applyProtection="1">
      <alignment horizontal="left" vertical="top" wrapText="1"/>
      <protection locked="0"/>
    </xf>
    <xf numFmtId="0" fontId="7" fillId="20" borderId="20" xfId="28" applyFont="1" applyBorder="1" applyAlignment="1" applyProtection="1">
      <alignment horizontal="left" vertical="top" wrapText="1"/>
      <protection locked="0"/>
    </xf>
    <xf numFmtId="0" fontId="7" fillId="20" borderId="19" xfId="28" applyFont="1" applyBorder="1" applyAlignment="1" applyProtection="1">
      <alignment horizontal="left" vertical="center" wrapText="1"/>
      <protection locked="0"/>
    </xf>
    <xf numFmtId="0" fontId="7" fillId="20" borderId="26" xfId="28" applyFont="1" applyBorder="1" applyAlignment="1" applyProtection="1">
      <alignment horizontal="left" vertical="center" wrapText="1"/>
      <protection locked="0"/>
    </xf>
    <xf numFmtId="0" fontId="7" fillId="20" borderId="20" xfId="28" applyFont="1" applyBorder="1" applyAlignment="1" applyProtection="1">
      <alignment horizontal="left" vertical="center" wrapText="1"/>
      <protection locked="0"/>
    </xf>
    <xf numFmtId="0" fontId="21" fillId="22" borderId="13" xfId="30" applyBorder="1" applyAlignment="1">
      <alignment horizontal="center" vertical="center" wrapText="1"/>
    </xf>
    <xf numFmtId="0" fontId="21" fillId="22" borderId="17" xfId="30" applyBorder="1" applyAlignment="1">
      <alignment horizontal="center" vertical="center" wrapText="1"/>
    </xf>
    <xf numFmtId="0" fontId="20" fillId="18" borderId="18" xfId="26" applyFont="1" applyBorder="1" applyAlignment="1">
      <alignment horizontal="center" vertical="center" wrapText="1"/>
    </xf>
    <xf numFmtId="0" fontId="20" fillId="18" borderId="19" xfId="26" applyFont="1" applyBorder="1" applyAlignment="1">
      <alignment horizontal="center" vertical="center" wrapText="1"/>
    </xf>
    <xf numFmtId="0" fontId="0" fillId="20" borderId="18" xfId="28" applyFont="1" applyBorder="1" applyAlignment="1" applyProtection="1">
      <alignment horizontal="left" vertical="center" wrapText="1"/>
      <protection locked="0"/>
    </xf>
    <xf numFmtId="0" fontId="7" fillId="20" borderId="18" xfId="28" applyFont="1" applyBorder="1" applyAlignment="1" applyProtection="1">
      <alignment horizontal="left" vertical="center" wrapText="1"/>
      <protection locked="0"/>
    </xf>
    <xf numFmtId="0" fontId="20" fillId="18" borderId="0" xfId="26" applyFont="1" applyBorder="1" applyAlignment="1">
      <alignment horizontal="center" vertical="center" wrapText="1"/>
    </xf>
    <xf numFmtId="0" fontId="20" fillId="26" borderId="29" xfId="34" applyFont="1" applyBorder="1" applyAlignment="1">
      <alignment horizontal="left" vertical="center" wrapText="1"/>
    </xf>
    <xf numFmtId="0" fontId="20" fillId="26" borderId="28" xfId="34" applyFont="1" applyBorder="1" applyAlignment="1">
      <alignment horizontal="left" vertical="center" wrapText="1"/>
    </xf>
    <xf numFmtId="0" fontId="7" fillId="20" borderId="19" xfId="28" applyFont="1" applyBorder="1" applyAlignment="1" applyProtection="1">
      <alignment horizontal="left" vertical="top" wrapText="1"/>
      <protection locked="0"/>
    </xf>
    <xf numFmtId="0" fontId="56" fillId="20" borderId="19" xfId="28" applyFont="1" applyBorder="1" applyAlignment="1">
      <alignment horizontal="left" vertical="top" wrapText="1"/>
    </xf>
    <xf numFmtId="0" fontId="56" fillId="20" borderId="26" xfId="28" applyFont="1" applyBorder="1" applyAlignment="1">
      <alignment horizontal="left" vertical="top" wrapText="1"/>
    </xf>
    <xf numFmtId="0" fontId="56" fillId="20" borderId="20" xfId="28" applyFont="1" applyBorder="1" applyAlignment="1">
      <alignment horizontal="left" vertical="top" wrapText="1"/>
    </xf>
    <xf numFmtId="0" fontId="20" fillId="18" borderId="19" xfId="26" applyFont="1" applyBorder="1" applyAlignment="1">
      <alignment horizontal="center" vertical="top" wrapText="1"/>
    </xf>
    <xf numFmtId="0" fontId="20" fillId="18" borderId="26" xfId="26" applyFont="1" applyBorder="1" applyAlignment="1">
      <alignment horizontal="center" vertical="top" wrapText="1"/>
    </xf>
    <xf numFmtId="0" fontId="20" fillId="18" borderId="20" xfId="26" applyFont="1" applyBorder="1" applyAlignment="1">
      <alignment horizontal="center" vertical="top" wrapText="1"/>
    </xf>
    <xf numFmtId="0" fontId="22" fillId="44" borderId="19" xfId="28" applyFont="1" applyFill="1" applyBorder="1" applyAlignment="1" applyProtection="1">
      <alignment horizontal="left" vertical="top" wrapText="1"/>
      <protection locked="0"/>
    </xf>
    <xf numFmtId="0" fontId="22" fillId="44" borderId="26" xfId="28" applyFont="1" applyFill="1" applyBorder="1" applyAlignment="1" applyProtection="1">
      <alignment horizontal="left" vertical="top" wrapText="1"/>
      <protection locked="0"/>
    </xf>
    <xf numFmtId="0" fontId="22" fillId="44" borderId="20" xfId="28" applyFont="1" applyFill="1" applyBorder="1" applyAlignment="1" applyProtection="1">
      <alignment horizontal="left" vertical="top" wrapText="1"/>
      <protection locked="0"/>
    </xf>
    <xf numFmtId="0" fontId="37" fillId="10" borderId="42" xfId="18" applyFont="1" applyBorder="1" applyAlignment="1">
      <alignment horizontal="center" vertical="top" wrapText="1"/>
    </xf>
    <xf numFmtId="0" fontId="37" fillId="10" borderId="51" xfId="18" applyFont="1" applyBorder="1" applyAlignment="1">
      <alignment horizontal="center" vertical="top" wrapText="1"/>
    </xf>
    <xf numFmtId="0" fontId="38" fillId="10" borderId="36" xfId="18" applyFont="1" applyBorder="1" applyAlignment="1">
      <alignment horizontal="left" vertical="top" wrapText="1"/>
    </xf>
    <xf numFmtId="0" fontId="38" fillId="10" borderId="40" xfId="18" applyFont="1" applyBorder="1" applyAlignment="1">
      <alignment horizontal="left" vertical="top" wrapText="1"/>
    </xf>
    <xf numFmtId="0" fontId="38" fillId="10" borderId="41" xfId="18" applyFont="1" applyBorder="1" applyAlignment="1">
      <alignment horizontal="left" vertical="top" wrapText="1"/>
    </xf>
    <xf numFmtId="0" fontId="38" fillId="10" borderId="49" xfId="18" applyFont="1" applyBorder="1" applyAlignment="1">
      <alignment horizontal="left" vertical="top" wrapText="1"/>
    </xf>
    <xf numFmtId="0" fontId="38" fillId="10" borderId="32" xfId="18" applyFont="1" applyBorder="1" applyAlignment="1">
      <alignment horizontal="left" vertical="top" wrapText="1"/>
    </xf>
    <xf numFmtId="0" fontId="38" fillId="10" borderId="50" xfId="18" applyFont="1" applyBorder="1" applyAlignment="1">
      <alignment horizontal="left" vertical="top" wrapText="1"/>
    </xf>
    <xf numFmtId="0" fontId="20" fillId="18" borderId="0" xfId="26" applyFont="1" applyBorder="1" applyAlignment="1">
      <alignment horizontal="left" vertical="center" wrapText="1"/>
    </xf>
    <xf numFmtId="0" fontId="56" fillId="20" borderId="27" xfId="28" applyFont="1" applyBorder="1" applyAlignment="1" applyProtection="1">
      <alignment horizontal="left" vertical="center" wrapText="1"/>
      <protection locked="0"/>
    </xf>
    <xf numFmtId="0" fontId="56" fillId="20" borderId="0" xfId="28" applyFont="1" applyBorder="1" applyAlignment="1" applyProtection="1">
      <alignment horizontal="left" vertical="center" wrapText="1"/>
      <protection locked="0"/>
    </xf>
    <xf numFmtId="0" fontId="56" fillId="20" borderId="12" xfId="28" applyFont="1" applyBorder="1" applyAlignment="1" applyProtection="1">
      <alignment horizontal="left" vertical="center" wrapText="1"/>
      <protection locked="0"/>
    </xf>
    <xf numFmtId="0" fontId="56" fillId="20" borderId="31" xfId="28" applyFont="1" applyBorder="1" applyAlignment="1" applyProtection="1">
      <alignment horizontal="left" vertical="center" wrapText="1"/>
      <protection locked="0"/>
    </xf>
    <xf numFmtId="0" fontId="56" fillId="20" borderId="32" xfId="28" applyFont="1" applyBorder="1" applyAlignment="1" applyProtection="1">
      <alignment horizontal="left" vertical="center" wrapText="1"/>
      <protection locked="0"/>
    </xf>
    <xf numFmtId="0" fontId="56" fillId="20" borderId="33" xfId="28" applyFont="1" applyBorder="1" applyAlignment="1" applyProtection="1">
      <alignment horizontal="left" vertical="center" wrapText="1"/>
      <protection locked="0"/>
    </xf>
    <xf numFmtId="0" fontId="64" fillId="38" borderId="19" xfId="0" applyFont="1" applyFill="1" applyBorder="1" applyAlignment="1" applyProtection="1">
      <alignment horizontal="left" vertical="top" wrapText="1"/>
      <protection locked="0"/>
    </xf>
    <xf numFmtId="0" fontId="64" fillId="38" borderId="26" xfId="0" applyFont="1" applyFill="1" applyBorder="1" applyAlignment="1" applyProtection="1">
      <alignment horizontal="left" vertical="top" wrapText="1"/>
      <protection locked="0"/>
    </xf>
    <xf numFmtId="0" fontId="14" fillId="20" borderId="19" xfId="28" applyFont="1" applyBorder="1" applyAlignment="1" applyProtection="1">
      <alignment horizontal="left" vertical="top" wrapText="1"/>
      <protection locked="0"/>
    </xf>
    <xf numFmtId="0" fontId="14" fillId="20" borderId="26" xfId="28" applyFont="1" applyBorder="1" applyAlignment="1" applyProtection="1">
      <alignment horizontal="left" vertical="top" wrapText="1"/>
      <protection locked="0"/>
    </xf>
    <xf numFmtId="0" fontId="14" fillId="20" borderId="20" xfId="28" applyFont="1" applyBorder="1" applyAlignment="1" applyProtection="1">
      <alignment horizontal="left" vertical="top" wrapText="1"/>
      <protection locked="0"/>
    </xf>
    <xf numFmtId="0" fontId="0" fillId="38" borderId="19" xfId="0" applyFont="1" applyFill="1" applyBorder="1" applyAlignment="1" applyProtection="1">
      <alignment horizontal="left" vertical="top" wrapText="1"/>
      <protection locked="0"/>
    </xf>
    <xf numFmtId="0" fontId="0" fillId="38" borderId="26" xfId="0" applyFont="1" applyFill="1" applyBorder="1" applyAlignment="1" applyProtection="1">
      <alignment horizontal="left" vertical="top" wrapText="1"/>
      <protection locked="0"/>
    </xf>
    <xf numFmtId="0" fontId="0" fillId="20" borderId="26" xfId="28" applyFont="1" applyBorder="1" applyAlignment="1" applyProtection="1">
      <alignment horizontal="left" vertical="top" wrapText="1"/>
      <protection locked="0"/>
    </xf>
    <xf numFmtId="0" fontId="0" fillId="20" borderId="20" xfId="28" applyFont="1" applyBorder="1" applyAlignment="1" applyProtection="1">
      <alignment horizontal="left" vertical="top" wrapText="1"/>
      <protection locked="0"/>
    </xf>
    <xf numFmtId="0" fontId="0" fillId="2" borderId="19" xfId="24" applyFont="1" applyFill="1" applyBorder="1" applyAlignment="1" applyProtection="1">
      <alignment horizontal="center" vertical="center" wrapText="1"/>
      <protection locked="0"/>
    </xf>
    <xf numFmtId="0" fontId="0" fillId="2" borderId="26" xfId="24" applyFont="1" applyFill="1" applyBorder="1" applyAlignment="1" applyProtection="1">
      <alignment horizontal="center" vertical="center" wrapText="1"/>
      <protection locked="0"/>
    </xf>
    <xf numFmtId="0" fontId="0" fillId="2" borderId="20" xfId="24" applyFont="1" applyFill="1" applyBorder="1" applyAlignment="1" applyProtection="1">
      <alignment horizontal="center" vertical="center" wrapText="1"/>
      <protection locked="0"/>
    </xf>
    <xf numFmtId="0" fontId="20" fillId="10" borderId="0" xfId="18" applyFont="1" applyBorder="1" applyAlignment="1">
      <alignment horizontal="right" vertical="top" textRotation="90" wrapText="1"/>
    </xf>
    <xf numFmtId="0" fontId="20" fillId="10" borderId="0" xfId="18" applyFont="1" applyBorder="1" applyAlignment="1">
      <alignment horizontal="center" vertical="top" textRotation="90" wrapText="1"/>
    </xf>
    <xf numFmtId="0" fontId="20" fillId="41" borderId="18" xfId="26" applyFont="1" applyFill="1" applyBorder="1" applyAlignment="1">
      <alignment horizontal="left" vertical="center" wrapText="1"/>
    </xf>
    <xf numFmtId="0" fontId="38" fillId="40" borderId="37" xfId="0" applyFont="1" applyFill="1" applyBorder="1" applyAlignment="1">
      <alignment horizontal="left" vertical="top" wrapText="1"/>
    </xf>
    <xf numFmtId="0" fontId="38" fillId="40" borderId="38" xfId="0" applyFont="1" applyFill="1" applyBorder="1" applyAlignment="1">
      <alignment horizontal="left" vertical="top" wrapText="1"/>
    </xf>
    <xf numFmtId="0" fontId="38" fillId="40" borderId="39" xfId="0" applyFont="1" applyFill="1" applyBorder="1" applyAlignment="1">
      <alignment horizontal="left" vertical="top" wrapText="1"/>
    </xf>
    <xf numFmtId="0" fontId="38" fillId="10" borderId="0" xfId="18" applyFont="1" applyBorder="1" applyAlignment="1">
      <alignment horizontal="left" vertical="top" wrapText="1"/>
    </xf>
    <xf numFmtId="42" fontId="56" fillId="20" borderId="19" xfId="28" applyNumberFormat="1" applyFont="1" applyBorder="1" applyAlignment="1" applyProtection="1">
      <alignment horizontal="center" vertical="center" wrapText="1"/>
      <protection locked="0"/>
    </xf>
    <xf numFmtId="42" fontId="56" fillId="20" borderId="20" xfId="28" applyNumberFormat="1" applyFont="1" applyBorder="1" applyAlignment="1" applyProtection="1">
      <alignment horizontal="center" vertical="center" wrapText="1"/>
      <protection locked="0"/>
    </xf>
    <xf numFmtId="0" fontId="20" fillId="41" borderId="28" xfId="0" applyFont="1" applyFill="1" applyBorder="1" applyAlignment="1">
      <alignment horizontal="left" vertical="center" wrapText="1"/>
    </xf>
    <xf numFmtId="0" fontId="20" fillId="41" borderId="30" xfId="0" applyFont="1" applyFill="1" applyBorder="1" applyAlignment="1">
      <alignment horizontal="left" vertical="center" wrapText="1"/>
    </xf>
    <xf numFmtId="42" fontId="57" fillId="38" borderId="19" xfId="24" applyNumberFormat="1" applyFont="1" applyFill="1" applyBorder="1" applyAlignment="1" applyProtection="1">
      <alignment vertical="center" wrapText="1"/>
    </xf>
    <xf numFmtId="42" fontId="57" fillId="38" borderId="20" xfId="24" applyNumberFormat="1" applyFont="1" applyFill="1" applyBorder="1" applyAlignment="1" applyProtection="1">
      <alignment vertical="center" wrapText="1"/>
    </xf>
    <xf numFmtId="0" fontId="20" fillId="22" borderId="19" xfId="30" applyFont="1" applyBorder="1" applyAlignment="1">
      <alignment horizontal="left" vertical="center" wrapText="1"/>
    </xf>
    <xf numFmtId="0" fontId="20" fillId="22" borderId="26" xfId="30" applyFont="1" applyBorder="1" applyAlignment="1">
      <alignment horizontal="left" vertical="center" wrapText="1"/>
    </xf>
    <xf numFmtId="0" fontId="40" fillId="2" borderId="0" xfId="0" applyFont="1" applyFill="1" applyBorder="1" applyAlignment="1">
      <alignment horizontal="left" vertical="center" wrapText="1"/>
    </xf>
    <xf numFmtId="0" fontId="20" fillId="41" borderId="43" xfId="26" applyFont="1" applyFill="1" applyBorder="1" applyAlignment="1">
      <alignment horizontal="left" vertical="center" wrapText="1"/>
    </xf>
    <xf numFmtId="0" fontId="20" fillId="41" borderId="44" xfId="26" applyFont="1" applyFill="1" applyBorder="1" applyAlignment="1">
      <alignment horizontal="left" vertical="center" wrapText="1"/>
    </xf>
    <xf numFmtId="0" fontId="20" fillId="41" borderId="45" xfId="26" applyFont="1" applyFill="1" applyBorder="1" applyAlignment="1">
      <alignment horizontal="left" vertical="center" wrapText="1"/>
    </xf>
    <xf numFmtId="0" fontId="20" fillId="18" borderId="19" xfId="26" applyFont="1" applyBorder="1" applyAlignment="1">
      <alignment horizontal="left" vertical="center" wrapText="1"/>
    </xf>
    <xf numFmtId="0" fontId="20" fillId="18" borderId="26" xfId="26" applyFont="1" applyBorder="1" applyAlignment="1">
      <alignment horizontal="left" vertical="center" wrapText="1"/>
    </xf>
    <xf numFmtId="0" fontId="20" fillId="18" borderId="20" xfId="26" applyFont="1" applyBorder="1" applyAlignment="1">
      <alignment horizontal="left" vertical="center" wrapText="1"/>
    </xf>
    <xf numFmtId="0" fontId="20" fillId="41" borderId="19" xfId="0" applyFont="1" applyFill="1" applyBorder="1" applyAlignment="1">
      <alignment horizontal="left" vertical="center" wrapText="1"/>
    </xf>
    <xf numFmtId="0" fontId="20" fillId="41" borderId="26" xfId="0" applyFont="1" applyFill="1" applyBorder="1" applyAlignment="1">
      <alignment horizontal="left" vertical="center" wrapText="1"/>
    </xf>
    <xf numFmtId="0" fontId="20" fillId="41" borderId="20" xfId="0" applyFont="1" applyFill="1" applyBorder="1" applyAlignment="1">
      <alignment horizontal="left" vertical="center" wrapText="1"/>
    </xf>
    <xf numFmtId="0" fontId="0" fillId="20" borderId="18" xfId="28" applyFont="1" applyBorder="1" applyAlignment="1" applyProtection="1">
      <alignment horizontal="left" vertical="top" wrapText="1"/>
      <protection locked="0"/>
    </xf>
    <xf numFmtId="0" fontId="7" fillId="20" borderId="18" xfId="28" applyFont="1" applyBorder="1" applyAlignment="1" applyProtection="1">
      <alignment horizontal="left" vertical="top" wrapText="1"/>
      <protection locked="0"/>
    </xf>
    <xf numFmtId="0" fontId="22" fillId="20" borderId="26" xfId="28" applyFont="1" applyBorder="1" applyAlignment="1" applyProtection="1">
      <alignment horizontal="left" vertical="center" wrapText="1"/>
      <protection locked="0"/>
    </xf>
    <xf numFmtId="0" fontId="22" fillId="20" borderId="20" xfId="28" applyFont="1" applyBorder="1" applyAlignment="1" applyProtection="1">
      <alignment horizontal="left" vertical="center" wrapText="1"/>
      <protection locked="0"/>
    </xf>
    <xf numFmtId="14" fontId="7" fillId="20" borderId="43" xfId="28" applyNumberFormat="1" applyBorder="1" applyAlignment="1" applyProtection="1">
      <alignment horizontal="center" vertical="center" wrapText="1"/>
      <protection locked="0"/>
    </xf>
    <xf numFmtId="14" fontId="7" fillId="20" borderId="44" xfId="28" applyNumberFormat="1" applyBorder="1" applyAlignment="1" applyProtection="1">
      <alignment horizontal="center" vertical="center" wrapText="1"/>
      <protection locked="0"/>
    </xf>
    <xf numFmtId="0" fontId="20" fillId="18" borderId="18" xfId="26" applyFont="1" applyBorder="1" applyAlignment="1">
      <alignment horizontal="left" vertical="center" wrapText="1"/>
    </xf>
    <xf numFmtId="0" fontId="20" fillId="18" borderId="29" xfId="26" applyFont="1" applyBorder="1" applyAlignment="1">
      <alignment horizontal="center" vertical="center" wrapText="1"/>
    </xf>
    <xf numFmtId="0" fontId="20" fillId="18" borderId="30" xfId="26" applyFont="1" applyBorder="1" applyAlignment="1">
      <alignment horizontal="center" vertical="center" wrapText="1"/>
    </xf>
    <xf numFmtId="0" fontId="20" fillId="18" borderId="27" xfId="26" applyFont="1" applyBorder="1" applyAlignment="1">
      <alignment horizontal="center" vertical="center" wrapText="1"/>
    </xf>
    <xf numFmtId="0" fontId="20" fillId="18" borderId="12" xfId="26" applyFont="1" applyBorder="1" applyAlignment="1">
      <alignment horizontal="center" vertical="center" wrapText="1"/>
    </xf>
    <xf numFmtId="0" fontId="20" fillId="18" borderId="31" xfId="26" applyFont="1" applyBorder="1" applyAlignment="1">
      <alignment horizontal="center" vertical="center" wrapText="1"/>
    </xf>
    <xf numFmtId="0" fontId="20" fillId="18" borderId="33" xfId="26" applyFont="1" applyBorder="1" applyAlignment="1">
      <alignment horizontal="center" vertical="center" wrapText="1"/>
    </xf>
    <xf numFmtId="14" fontId="7" fillId="20" borderId="19" xfId="28" applyNumberFormat="1" applyFont="1" applyBorder="1" applyAlignment="1" applyProtection="1">
      <alignment horizontal="center" vertical="top" wrapText="1"/>
      <protection locked="0"/>
    </xf>
    <xf numFmtId="14" fontId="7" fillId="20" borderId="20" xfId="28" applyNumberFormat="1" applyFont="1" applyBorder="1" applyAlignment="1" applyProtection="1">
      <alignment horizontal="center" vertical="top" wrapText="1"/>
      <protection locked="0"/>
    </xf>
    <xf numFmtId="0" fontId="20" fillId="18" borderId="0" xfId="26" applyFont="1" applyBorder="1" applyAlignment="1">
      <alignment horizontal="left" vertical="top" wrapText="1"/>
    </xf>
    <xf numFmtId="0" fontId="20" fillId="18" borderId="12" xfId="26" applyFont="1" applyBorder="1" applyAlignment="1">
      <alignment horizontal="left" vertical="top" wrapText="1"/>
    </xf>
    <xf numFmtId="0" fontId="7" fillId="20" borderId="18" xfId="28" applyBorder="1" applyAlignment="1" applyProtection="1">
      <alignment horizontal="left" vertical="top" wrapText="1"/>
      <protection locked="0"/>
    </xf>
    <xf numFmtId="0" fontId="37" fillId="40" borderId="18" xfId="0" applyFont="1" applyFill="1" applyBorder="1" applyAlignment="1">
      <alignment horizontal="center" vertical="top" wrapText="1"/>
    </xf>
    <xf numFmtId="0" fontId="7" fillId="20" borderId="27" xfId="28" applyBorder="1" applyAlignment="1" applyProtection="1">
      <alignment horizontal="left" vertical="top" wrapText="1"/>
      <protection locked="0"/>
    </xf>
    <xf numFmtId="0" fontId="7" fillId="20" borderId="0" xfId="28" applyBorder="1" applyAlignment="1" applyProtection="1">
      <alignment horizontal="left" vertical="top" wrapText="1"/>
      <protection locked="0"/>
    </xf>
    <xf numFmtId="0" fontId="7" fillId="20" borderId="12" xfId="28" applyBorder="1" applyAlignment="1" applyProtection="1">
      <alignment horizontal="left" vertical="top" wrapText="1"/>
      <protection locked="0"/>
    </xf>
    <xf numFmtId="0" fontId="7" fillId="20" borderId="31" xfId="28" applyBorder="1" applyAlignment="1" applyProtection="1">
      <alignment horizontal="left" vertical="top" wrapText="1"/>
      <protection locked="0"/>
    </xf>
    <xf numFmtId="0" fontId="7" fillId="20" borderId="32" xfId="28" applyBorder="1" applyAlignment="1" applyProtection="1">
      <alignment horizontal="left" vertical="top" wrapText="1"/>
      <protection locked="0"/>
    </xf>
    <xf numFmtId="0" fontId="7" fillId="20" borderId="33" xfId="28" applyBorder="1" applyAlignment="1" applyProtection="1">
      <alignment horizontal="left" vertical="top" wrapText="1"/>
      <protection locked="0"/>
    </xf>
    <xf numFmtId="0" fontId="50" fillId="40" borderId="18" xfId="26" applyFont="1" applyFill="1" applyBorder="1" applyAlignment="1">
      <alignment horizontal="center" vertical="center" wrapText="1"/>
    </xf>
    <xf numFmtId="0" fontId="13" fillId="26" borderId="29" xfId="34" applyFont="1" applyBorder="1" applyAlignment="1" applyProtection="1">
      <alignment horizontal="center" vertical="center" wrapText="1"/>
    </xf>
    <xf numFmtId="0" fontId="13" fillId="26" borderId="30" xfId="34" applyFont="1" applyBorder="1" applyAlignment="1" applyProtection="1">
      <alignment horizontal="center" vertical="center" wrapText="1"/>
    </xf>
    <xf numFmtId="0" fontId="13" fillId="26" borderId="18" xfId="34" applyFont="1" applyBorder="1" applyAlignment="1" applyProtection="1">
      <alignment horizontal="center" vertical="center" wrapText="1"/>
    </xf>
    <xf numFmtId="0" fontId="58" fillId="39" borderId="29" xfId="29" applyFont="1" applyFill="1" applyBorder="1" applyAlignment="1" applyProtection="1">
      <alignment horizontal="center" vertical="center" wrapText="1"/>
    </xf>
    <xf numFmtId="0" fontId="58" fillId="39" borderId="30" xfId="29" applyFont="1" applyFill="1" applyBorder="1" applyAlignment="1" applyProtection="1">
      <alignment horizontal="center" vertical="center" wrapText="1"/>
    </xf>
    <xf numFmtId="0" fontId="7" fillId="20" borderId="26" xfId="28" applyBorder="1" applyAlignment="1" applyProtection="1">
      <alignment horizontal="left" vertical="top" wrapText="1"/>
      <protection locked="0"/>
    </xf>
    <xf numFmtId="0" fontId="0" fillId="20" borderId="29" xfId="28" applyFont="1" applyBorder="1" applyAlignment="1" applyProtection="1">
      <alignment horizontal="left" vertical="center" wrapText="1"/>
      <protection locked="0"/>
    </xf>
    <xf numFmtId="0" fontId="0" fillId="20" borderId="28" xfId="28" applyFont="1" applyBorder="1" applyAlignment="1" applyProtection="1">
      <alignment horizontal="left" vertical="center" wrapText="1"/>
      <protection locked="0"/>
    </xf>
    <xf numFmtId="0" fontId="20" fillId="18" borderId="13" xfId="26" applyFont="1" applyBorder="1" applyAlignment="1">
      <alignment horizontal="center" vertical="center" wrapText="1"/>
    </xf>
    <xf numFmtId="0" fontId="7" fillId="38" borderId="19" xfId="28" applyFill="1" applyBorder="1" applyAlignment="1">
      <alignment horizontal="left" vertical="center" wrapText="1"/>
    </xf>
    <xf numFmtId="0" fontId="7" fillId="38" borderId="26" xfId="28" applyFill="1" applyBorder="1" applyAlignment="1">
      <alignment horizontal="left" vertical="center" wrapText="1"/>
    </xf>
    <xf numFmtId="0" fontId="7" fillId="38" borderId="20" xfId="28" applyFill="1" applyBorder="1" applyAlignment="1">
      <alignment horizontal="left" vertical="center" wrapText="1"/>
    </xf>
    <xf numFmtId="0" fontId="42" fillId="20" borderId="27" xfId="28" applyFont="1" applyBorder="1" applyAlignment="1" applyProtection="1">
      <alignment horizontal="left" vertical="top" wrapText="1"/>
      <protection locked="0"/>
    </xf>
    <xf numFmtId="0" fontId="42" fillId="20" borderId="0" xfId="28" applyFont="1" applyBorder="1" applyAlignment="1" applyProtection="1">
      <alignment horizontal="left" vertical="top" wrapText="1"/>
      <protection locked="0"/>
    </xf>
    <xf numFmtId="0" fontId="42" fillId="20" borderId="29" xfId="28" applyFont="1" applyBorder="1" applyAlignment="1" applyProtection="1">
      <alignment horizontal="left" vertical="top" wrapText="1"/>
      <protection locked="0"/>
    </xf>
    <xf numFmtId="0" fontId="42" fillId="20" borderId="28" xfId="28" applyFont="1" applyBorder="1" applyAlignment="1" applyProtection="1">
      <alignment horizontal="left" vertical="top" wrapText="1"/>
      <protection locked="0"/>
    </xf>
    <xf numFmtId="0" fontId="42" fillId="20" borderId="30" xfId="28" applyFont="1" applyBorder="1" applyAlignment="1" applyProtection="1">
      <alignment horizontal="left" vertical="top" wrapText="1"/>
      <protection locked="0"/>
    </xf>
    <xf numFmtId="0" fontId="42" fillId="20" borderId="12" xfId="28" applyFont="1" applyBorder="1" applyAlignment="1" applyProtection="1">
      <alignment horizontal="left" vertical="top" wrapText="1"/>
      <protection locked="0"/>
    </xf>
    <xf numFmtId="0" fontId="42" fillId="20" borderId="31" xfId="28" applyFont="1" applyBorder="1" applyAlignment="1" applyProtection="1">
      <alignment horizontal="left" vertical="top" wrapText="1"/>
      <protection locked="0"/>
    </xf>
    <xf numFmtId="0" fontId="42" fillId="20" borderId="32" xfId="28" applyFont="1" applyBorder="1" applyAlignment="1" applyProtection="1">
      <alignment horizontal="left" vertical="top" wrapText="1"/>
      <protection locked="0"/>
    </xf>
    <xf numFmtId="0" fontId="42" fillId="20" borderId="33" xfId="28" applyFont="1" applyBorder="1" applyAlignment="1" applyProtection="1">
      <alignment horizontal="left" vertical="top" wrapText="1"/>
      <protection locked="0"/>
    </xf>
    <xf numFmtId="0" fontId="21" fillId="22" borderId="18" xfId="30" applyBorder="1" applyAlignment="1">
      <alignment horizontal="center" vertical="center" wrapText="1"/>
    </xf>
    <xf numFmtId="0" fontId="20" fillId="18" borderId="20" xfId="26" applyFont="1" applyBorder="1" applyAlignment="1">
      <alignment horizontal="center" vertical="center" wrapText="1"/>
    </xf>
    <xf numFmtId="0" fontId="20" fillId="18" borderId="28" xfId="26" applyFont="1" applyBorder="1" applyAlignment="1">
      <alignment horizontal="center" vertical="center" wrapText="1"/>
    </xf>
    <xf numFmtId="0" fontId="20" fillId="18" borderId="32" xfId="26" applyFont="1" applyBorder="1" applyAlignment="1">
      <alignment horizontal="center" vertical="center" wrapText="1"/>
    </xf>
    <xf numFmtId="0" fontId="20" fillId="18" borderId="17" xfId="26" applyFont="1" applyBorder="1" applyAlignment="1">
      <alignment horizontal="center" vertical="center" wrapText="1"/>
    </xf>
    <xf numFmtId="0" fontId="0" fillId="20" borderId="19" xfId="28" applyFont="1" applyBorder="1" applyAlignment="1" applyProtection="1">
      <alignment vertical="top" wrapText="1"/>
      <protection locked="0"/>
    </xf>
    <xf numFmtId="0" fontId="7" fillId="20" borderId="26" xfId="28" applyFont="1" applyBorder="1" applyAlignment="1" applyProtection="1">
      <alignment vertical="top" wrapText="1"/>
      <protection locked="0"/>
    </xf>
    <xf numFmtId="0" fontId="7" fillId="20" borderId="20" xfId="28" applyFont="1" applyBorder="1" applyAlignment="1" applyProtection="1">
      <alignment vertical="top" wrapText="1"/>
      <protection locked="0"/>
    </xf>
    <xf numFmtId="0" fontId="20" fillId="22" borderId="19" xfId="30" applyFont="1" applyBorder="1" applyAlignment="1">
      <alignment horizontal="center" vertical="top" wrapText="1"/>
    </xf>
    <xf numFmtId="0" fontId="20" fillId="22" borderId="20" xfId="30" applyFont="1" applyBorder="1" applyAlignment="1">
      <alignment horizontal="center" vertical="top" wrapText="1"/>
    </xf>
    <xf numFmtId="0" fontId="38" fillId="10" borderId="18" xfId="18" applyFont="1" applyBorder="1" applyAlignment="1">
      <alignment horizontal="left" vertical="top" wrapText="1"/>
    </xf>
    <xf numFmtId="0" fontId="20" fillId="18" borderId="31" xfId="26" applyFont="1" applyBorder="1" applyAlignment="1">
      <alignment horizontal="left" vertical="center" wrapText="1"/>
    </xf>
    <xf numFmtId="0" fontId="20" fillId="18" borderId="33" xfId="26" applyFont="1" applyBorder="1" applyAlignment="1">
      <alignment horizontal="left" vertical="center" wrapText="1"/>
    </xf>
    <xf numFmtId="0" fontId="7" fillId="38" borderId="27" xfId="0" applyFont="1" applyFill="1" applyBorder="1" applyAlignment="1" applyProtection="1">
      <alignment horizontal="center" vertical="center" wrapText="1"/>
      <protection locked="0"/>
    </xf>
    <xf numFmtId="0" fontId="7" fillId="38" borderId="12" xfId="0" applyFont="1" applyFill="1" applyBorder="1" applyAlignment="1" applyProtection="1">
      <alignment horizontal="center" vertical="center" wrapText="1"/>
      <protection locked="0"/>
    </xf>
    <xf numFmtId="0" fontId="7" fillId="20" borderId="19" xfId="28" applyFont="1" applyBorder="1" applyAlignment="1" applyProtection="1">
      <alignment vertical="top" wrapText="1"/>
      <protection locked="0"/>
    </xf>
    <xf numFmtId="0" fontId="20" fillId="18" borderId="18" xfId="26" applyFont="1" applyBorder="1" applyAlignment="1">
      <alignment vertical="center" wrapText="1"/>
    </xf>
    <xf numFmtId="0" fontId="56" fillId="20" borderId="19" xfId="28" applyFont="1" applyBorder="1" applyAlignment="1" applyProtection="1">
      <alignment vertical="top" wrapText="1"/>
      <protection locked="0"/>
    </xf>
    <xf numFmtId="0" fontId="56" fillId="20" borderId="26" xfId="28" applyFont="1" applyBorder="1" applyAlignment="1" applyProtection="1">
      <alignment vertical="top" wrapText="1"/>
      <protection locked="0"/>
    </xf>
    <xf numFmtId="0" fontId="20" fillId="26" borderId="20" xfId="34" applyFont="1" applyBorder="1" applyAlignment="1">
      <alignment horizontal="left" vertical="center" wrapText="1"/>
    </xf>
    <xf numFmtId="0" fontId="20" fillId="26" borderId="18" xfId="34" applyFont="1" applyBorder="1" applyAlignment="1">
      <alignment horizontal="left" vertical="center" wrapText="1"/>
    </xf>
    <xf numFmtId="0" fontId="56" fillId="28" borderId="18" xfId="36" applyFont="1" applyBorder="1" applyAlignment="1">
      <alignment horizontal="left" vertical="center" wrapText="1"/>
    </xf>
    <xf numFmtId="0" fontId="56" fillId="28" borderId="27" xfId="36" applyFont="1" applyBorder="1" applyAlignment="1">
      <alignment horizontal="left" vertical="center" wrapText="1"/>
    </xf>
    <xf numFmtId="0" fontId="56" fillId="28" borderId="12" xfId="36" applyFont="1" applyBorder="1" applyAlignment="1">
      <alignment horizontal="left" vertical="center" wrapText="1"/>
    </xf>
    <xf numFmtId="0" fontId="39" fillId="18" borderId="0" xfId="26" applyFont="1" applyAlignment="1">
      <alignment horizontal="center" vertical="center" wrapText="1"/>
    </xf>
    <xf numFmtId="0" fontId="13" fillId="18" borderId="0" xfId="26" applyFont="1" applyAlignment="1">
      <alignment horizontal="center" vertical="center" wrapText="1"/>
    </xf>
    <xf numFmtId="0" fontId="20" fillId="18" borderId="29" xfId="26" applyFont="1" applyBorder="1" applyAlignment="1">
      <alignment horizontal="center" vertical="top" wrapText="1"/>
    </xf>
    <xf numFmtId="0" fontId="20" fillId="18" borderId="28" xfId="26" applyFont="1" applyBorder="1" applyAlignment="1">
      <alignment horizontal="center" vertical="top" wrapText="1"/>
    </xf>
    <xf numFmtId="0" fontId="20" fillId="18" borderId="30" xfId="26" applyFont="1" applyBorder="1" applyAlignment="1">
      <alignment horizontal="center" vertical="top" wrapText="1"/>
    </xf>
    <xf numFmtId="0" fontId="20" fillId="18" borderId="31" xfId="26" applyFont="1" applyBorder="1" applyAlignment="1">
      <alignment horizontal="center" vertical="top" wrapText="1"/>
    </xf>
    <xf numFmtId="0" fontId="20" fillId="18" borderId="32" xfId="26" applyFont="1" applyBorder="1" applyAlignment="1">
      <alignment horizontal="center" vertical="top" wrapText="1"/>
    </xf>
    <xf numFmtId="0" fontId="20" fillId="18" borderId="33" xfId="26" applyFont="1" applyBorder="1" applyAlignment="1">
      <alignment horizontal="center" vertical="top" wrapText="1"/>
    </xf>
    <xf numFmtId="0" fontId="22" fillId="20" borderId="19" xfId="28" applyFont="1" applyBorder="1" applyAlignment="1" applyProtection="1">
      <alignment horizontal="left" vertical="top" wrapText="1"/>
      <protection locked="0"/>
    </xf>
    <xf numFmtId="0" fontId="22" fillId="20" borderId="26" xfId="28" applyFont="1" applyBorder="1" applyAlignment="1" applyProtection="1">
      <alignment horizontal="left" vertical="top" wrapText="1"/>
      <protection locked="0"/>
    </xf>
    <xf numFmtId="0" fontId="22" fillId="20" borderId="20" xfId="28" applyFont="1" applyBorder="1" applyAlignment="1" applyProtection="1">
      <alignment horizontal="left" vertical="top" wrapText="1"/>
      <protection locked="0"/>
    </xf>
    <xf numFmtId="0" fontId="20" fillId="37" borderId="28" xfId="26" applyFont="1" applyFill="1" applyBorder="1" applyAlignment="1">
      <alignment horizontal="left" vertical="center" wrapText="1"/>
    </xf>
    <xf numFmtId="0" fontId="20" fillId="37" borderId="0" xfId="26" applyFont="1" applyFill="1" applyBorder="1" applyAlignment="1">
      <alignment horizontal="left" vertical="center" wrapText="1"/>
    </xf>
    <xf numFmtId="0" fontId="56" fillId="39" borderId="28" xfId="28" applyFont="1" applyFill="1" applyBorder="1" applyAlignment="1" applyProtection="1">
      <alignment horizontal="left" vertical="center" wrapText="1"/>
    </xf>
    <xf numFmtId="0" fontId="56" fillId="39" borderId="0" xfId="28" applyFont="1" applyFill="1" applyBorder="1" applyAlignment="1" applyProtection="1">
      <alignment horizontal="left" vertical="center" wrapText="1"/>
    </xf>
    <xf numFmtId="0" fontId="22" fillId="2" borderId="32" xfId="0" applyFont="1" applyFill="1" applyBorder="1" applyAlignment="1">
      <alignment horizontal="left" vertical="center" wrapText="1"/>
    </xf>
    <xf numFmtId="0" fontId="0" fillId="20" borderId="43" xfId="28" applyFont="1" applyBorder="1" applyAlignment="1" applyProtection="1">
      <alignment horizontal="center" vertical="center" wrapText="1"/>
      <protection locked="0"/>
    </xf>
    <xf numFmtId="0" fontId="0" fillId="20" borderId="44" xfId="28" applyFont="1" applyBorder="1" applyAlignment="1" applyProtection="1">
      <alignment horizontal="center" vertical="center" wrapText="1"/>
      <protection locked="0"/>
    </xf>
    <xf numFmtId="0" fontId="0" fillId="20" borderId="45" xfId="28" applyFont="1" applyBorder="1" applyAlignment="1" applyProtection="1">
      <alignment horizontal="center" vertical="center" wrapText="1"/>
      <protection locked="0"/>
    </xf>
    <xf numFmtId="0" fontId="0" fillId="20" borderId="26" xfId="28" applyFont="1" applyBorder="1" applyAlignment="1" applyProtection="1">
      <alignment vertical="top" wrapText="1"/>
      <protection locked="0"/>
    </xf>
    <xf numFmtId="0" fontId="0" fillId="20" borderId="20" xfId="28" applyFont="1" applyBorder="1" applyAlignment="1" applyProtection="1">
      <alignment vertical="top" wrapText="1"/>
      <protection locked="0"/>
    </xf>
    <xf numFmtId="0" fontId="20" fillId="44" borderId="43" xfId="26" applyFont="1" applyFill="1" applyBorder="1" applyAlignment="1">
      <alignment horizontal="left" vertical="center" wrapText="1"/>
    </xf>
    <xf numFmtId="0" fontId="20" fillId="44" borderId="44" xfId="26" applyFont="1" applyFill="1" applyBorder="1" applyAlignment="1">
      <alignment horizontal="left" vertical="center" wrapText="1"/>
    </xf>
    <xf numFmtId="0" fontId="20" fillId="44" borderId="45" xfId="26" applyFont="1" applyFill="1" applyBorder="1" applyAlignment="1">
      <alignment horizontal="left" vertical="center" wrapText="1"/>
    </xf>
    <xf numFmtId="0" fontId="64" fillId="20" borderId="19" xfId="28" applyFont="1" applyBorder="1" applyAlignment="1" applyProtection="1">
      <alignment horizontal="left" vertical="top" wrapText="1"/>
      <protection locked="0"/>
    </xf>
    <xf numFmtId="0" fontId="64" fillId="20" borderId="26" xfId="28" applyFont="1" applyBorder="1" applyAlignment="1" applyProtection="1">
      <alignment horizontal="left" vertical="top" wrapText="1"/>
      <protection locked="0"/>
    </xf>
    <xf numFmtId="0" fontId="64" fillId="20" borderId="20" xfId="28" applyFont="1" applyBorder="1" applyAlignment="1" applyProtection="1">
      <alignment horizontal="left" vertical="top" wrapText="1"/>
      <protection locked="0"/>
    </xf>
    <xf numFmtId="0" fontId="20" fillId="2" borderId="18" xfId="26" applyFont="1" applyFill="1" applyBorder="1" applyAlignment="1">
      <alignment horizontal="center" vertical="center" wrapText="1"/>
    </xf>
    <xf numFmtId="0" fontId="20" fillId="18" borderId="31" xfId="26" applyFont="1" applyBorder="1" applyAlignment="1">
      <alignment vertical="center" wrapText="1"/>
    </xf>
    <xf numFmtId="0" fontId="20" fillId="18" borderId="33" xfId="26" applyFont="1" applyBorder="1" applyAlignment="1">
      <alignment vertical="center" wrapText="1"/>
    </xf>
    <xf numFmtId="0" fontId="20" fillId="18" borderId="32" xfId="26" applyFont="1" applyBorder="1" applyAlignment="1">
      <alignment vertical="center" wrapText="1"/>
    </xf>
    <xf numFmtId="0" fontId="14" fillId="20" borderId="29" xfId="28" applyFont="1" applyBorder="1" applyAlignment="1" applyProtection="1">
      <alignment horizontal="left" vertical="top" wrapText="1"/>
      <protection locked="0"/>
    </xf>
    <xf numFmtId="0" fontId="14" fillId="20" borderId="28" xfId="28" applyFont="1" applyBorder="1" applyAlignment="1" applyProtection="1">
      <alignment horizontal="left" vertical="top" wrapText="1"/>
      <protection locked="0"/>
    </xf>
    <xf numFmtId="0" fontId="14" fillId="20" borderId="30" xfId="28" applyFont="1" applyBorder="1" applyAlignment="1" applyProtection="1">
      <alignment horizontal="left" vertical="top" wrapText="1"/>
      <protection locked="0"/>
    </xf>
    <xf numFmtId="0" fontId="14" fillId="20" borderId="27" xfId="28" applyFont="1" applyBorder="1" applyAlignment="1" applyProtection="1">
      <alignment horizontal="left" vertical="top" wrapText="1"/>
      <protection locked="0"/>
    </xf>
    <xf numFmtId="0" fontId="14" fillId="20" borderId="0" xfId="28" applyFont="1" applyBorder="1" applyAlignment="1" applyProtection="1">
      <alignment horizontal="left" vertical="top" wrapText="1"/>
      <protection locked="0"/>
    </xf>
    <xf numFmtId="0" fontId="14" fillId="20" borderId="12" xfId="28" applyFont="1" applyBorder="1" applyAlignment="1" applyProtection="1">
      <alignment horizontal="left" vertical="top" wrapText="1"/>
      <protection locked="0"/>
    </xf>
    <xf numFmtId="0" fontId="38" fillId="40" borderId="19" xfId="0" applyFont="1" applyFill="1" applyBorder="1" applyAlignment="1">
      <alignment horizontal="left" vertical="top" wrapText="1"/>
    </xf>
    <xf numFmtId="0" fontId="38" fillId="40" borderId="26" xfId="0" applyFont="1" applyFill="1" applyBorder="1" applyAlignment="1">
      <alignment horizontal="left" vertical="top" wrapText="1"/>
    </xf>
    <xf numFmtId="0" fontId="38" fillId="40" borderId="20" xfId="0" applyFont="1" applyFill="1" applyBorder="1" applyAlignment="1">
      <alignment horizontal="left" vertical="top" wrapText="1"/>
    </xf>
    <xf numFmtId="0" fontId="7" fillId="20" borderId="19" xfId="28" applyFont="1" applyBorder="1" applyAlignment="1" applyProtection="1">
      <alignment horizontal="center" vertical="top" wrapText="1"/>
      <protection locked="0"/>
    </xf>
    <xf numFmtId="0" fontId="7" fillId="20" borderId="26" xfId="28" applyFont="1" applyBorder="1" applyAlignment="1" applyProtection="1">
      <alignment horizontal="center" vertical="top" wrapText="1"/>
      <protection locked="0"/>
    </xf>
    <xf numFmtId="0" fontId="7" fillId="20" borderId="20" xfId="28" applyFont="1" applyBorder="1" applyAlignment="1" applyProtection="1">
      <alignment horizontal="center" vertical="top" wrapText="1"/>
      <protection locked="0"/>
    </xf>
    <xf numFmtId="0" fontId="38" fillId="40" borderId="18" xfId="0" applyFont="1" applyFill="1" applyBorder="1" applyAlignment="1">
      <alignment horizontal="left" vertical="top" wrapText="1"/>
    </xf>
    <xf numFmtId="0" fontId="20" fillId="18" borderId="17" xfId="26" applyFont="1" applyBorder="1" applyAlignment="1">
      <alignment horizontal="left" vertical="center" wrapText="1"/>
    </xf>
    <xf numFmtId="0" fontId="20" fillId="18" borderId="34" xfId="26" applyFont="1" applyBorder="1" applyAlignment="1">
      <alignment horizontal="center" vertical="center" wrapText="1"/>
    </xf>
    <xf numFmtId="14" fontId="14" fillId="20" borderId="17" xfId="28" applyNumberFormat="1" applyFont="1" applyBorder="1" applyAlignment="1" applyProtection="1">
      <alignment horizontal="left" vertical="center" wrapText="1"/>
      <protection locked="0"/>
    </xf>
    <xf numFmtId="0" fontId="37" fillId="10" borderId="18" xfId="18" applyFont="1" applyBorder="1" applyAlignment="1">
      <alignment horizontal="center" vertical="top" wrapText="1"/>
    </xf>
    <xf numFmtId="14" fontId="20" fillId="18" borderId="17" xfId="26" applyNumberFormat="1" applyFont="1" applyBorder="1" applyAlignment="1" applyProtection="1">
      <alignment horizontal="center" vertical="center" wrapText="1"/>
    </xf>
    <xf numFmtId="14" fontId="20" fillId="18" borderId="18" xfId="26" applyNumberFormat="1" applyFont="1" applyBorder="1" applyAlignment="1" applyProtection="1">
      <alignment horizontal="center" vertical="center" wrapText="1"/>
    </xf>
    <xf numFmtId="14" fontId="0" fillId="20" borderId="0" xfId="28" applyNumberFormat="1" applyFont="1" applyBorder="1" applyAlignment="1" applyProtection="1">
      <alignment horizontal="left" vertical="center" wrapText="1"/>
      <protection locked="0"/>
    </xf>
    <xf numFmtId="14" fontId="7" fillId="20" borderId="0" xfId="28" applyNumberFormat="1" applyFont="1" applyBorder="1" applyAlignment="1" applyProtection="1">
      <alignment horizontal="left" vertical="center" wrapText="1"/>
      <protection locked="0"/>
    </xf>
    <xf numFmtId="14" fontId="7" fillId="20" borderId="32" xfId="28" applyNumberFormat="1" applyFont="1" applyBorder="1" applyAlignment="1" applyProtection="1">
      <alignment horizontal="left" vertical="center" wrapText="1"/>
      <protection locked="0"/>
    </xf>
    <xf numFmtId="0" fontId="51" fillId="38" borderId="28" xfId="28" applyFont="1" applyFill="1" applyBorder="1" applyAlignment="1" applyProtection="1">
      <alignment horizontal="center" vertical="center" wrapText="1"/>
      <protection locked="0"/>
    </xf>
    <xf numFmtId="0" fontId="58" fillId="39" borderId="19" xfId="28" applyFont="1" applyFill="1" applyBorder="1" applyAlignment="1" applyProtection="1">
      <alignment horizontal="center" vertical="center" wrapText="1"/>
    </xf>
    <xf numFmtId="0" fontId="58" fillId="39" borderId="26" xfId="28" applyFont="1" applyFill="1" applyBorder="1" applyAlignment="1" applyProtection="1">
      <alignment horizontal="center" vertical="center" wrapText="1"/>
    </xf>
    <xf numFmtId="0" fontId="58" fillId="39" borderId="20" xfId="28" applyFont="1" applyFill="1" applyBorder="1" applyAlignment="1" applyProtection="1">
      <alignment horizontal="center" vertical="center" wrapText="1"/>
    </xf>
    <xf numFmtId="0" fontId="21" fillId="22" borderId="30" xfId="30" applyBorder="1" applyAlignment="1">
      <alignment horizontal="center" vertical="center" wrapText="1"/>
    </xf>
    <xf numFmtId="0" fontId="21" fillId="22" borderId="33" xfId="30" applyBorder="1" applyAlignment="1">
      <alignment horizontal="center" vertical="center" wrapText="1"/>
    </xf>
    <xf numFmtId="0" fontId="7" fillId="20" borderId="31" xfId="28" applyBorder="1" applyAlignment="1" applyProtection="1">
      <alignment horizontal="center" vertical="center" wrapText="1"/>
      <protection locked="0"/>
    </xf>
    <xf numFmtId="0" fontId="7" fillId="20" borderId="32" xfId="28" applyBorder="1" applyAlignment="1" applyProtection="1">
      <alignment horizontal="center" vertical="center" wrapText="1"/>
      <protection locked="0"/>
    </xf>
    <xf numFmtId="0" fontId="7" fillId="20" borderId="33" xfId="28" applyBorder="1" applyAlignment="1" applyProtection="1">
      <alignment horizontal="center" vertical="center" wrapText="1"/>
      <protection locked="0"/>
    </xf>
    <xf numFmtId="0" fontId="56" fillId="38" borderId="29" xfId="28" applyFont="1" applyFill="1" applyBorder="1" applyAlignment="1" applyProtection="1">
      <alignment horizontal="left" vertical="center" wrapText="1"/>
    </xf>
    <xf numFmtId="0" fontId="56" fillId="38" borderId="28" xfId="28" applyFont="1" applyFill="1" applyBorder="1" applyAlignment="1" applyProtection="1">
      <alignment horizontal="left" vertical="center" wrapText="1"/>
    </xf>
    <xf numFmtId="0" fontId="0" fillId="0" borderId="46" xfId="0" applyFont="1" applyFill="1" applyBorder="1" applyAlignment="1">
      <alignment horizontal="left" vertical="center"/>
    </xf>
    <xf numFmtId="0" fontId="13" fillId="34" borderId="46" xfId="0" applyFont="1" applyFill="1" applyBorder="1" applyAlignment="1">
      <alignment horizontal="center" vertical="center" wrapText="1"/>
    </xf>
    <xf numFmtId="0" fontId="60" fillId="42" borderId="46" xfId="0" applyFont="1" applyFill="1" applyBorder="1" applyAlignment="1">
      <alignment vertical="top" wrapText="1"/>
    </xf>
    <xf numFmtId="0" fontId="14" fillId="0" borderId="60" xfId="67" applyFont="1" applyBorder="1" applyAlignment="1">
      <alignment horizontal="left" vertical="top" wrapText="1"/>
    </xf>
    <xf numFmtId="0" fontId="14" fillId="0" borderId="61" xfId="67" applyFont="1" applyBorder="1" applyAlignment="1">
      <alignment horizontal="left" vertical="top" wrapText="1"/>
    </xf>
    <xf numFmtId="0" fontId="14" fillId="0" borderId="54" xfId="67" applyFont="1" applyBorder="1" applyAlignment="1">
      <alignment horizontal="left" vertical="top" wrapText="1"/>
    </xf>
    <xf numFmtId="0" fontId="14" fillId="0" borderId="55" xfId="67" applyFont="1" applyBorder="1" applyAlignment="1">
      <alignment horizontal="left" vertical="top" wrapText="1"/>
    </xf>
    <xf numFmtId="0" fontId="14" fillId="0" borderId="56" xfId="67" applyFont="1" applyBorder="1" applyAlignment="1">
      <alignment horizontal="left" vertical="top" wrapText="1"/>
    </xf>
    <xf numFmtId="0" fontId="14" fillId="0" borderId="57" xfId="67" applyFont="1" applyBorder="1" applyAlignment="1">
      <alignment horizontal="left" vertical="top" wrapText="1"/>
    </xf>
    <xf numFmtId="0" fontId="59" fillId="34" borderId="46" xfId="0" applyFont="1" applyFill="1" applyBorder="1" applyAlignment="1">
      <alignment horizontal="center" vertical="center" wrapText="1"/>
    </xf>
    <xf numFmtId="0" fontId="0" fillId="0" borderId="46" xfId="0" applyBorder="1" applyAlignment="1">
      <alignment horizontal="left" vertical="center"/>
    </xf>
    <xf numFmtId="0" fontId="13" fillId="34" borderId="60" xfId="0" applyFont="1" applyFill="1" applyBorder="1" applyAlignment="1">
      <alignment horizontal="left" vertical="center" wrapText="1"/>
    </xf>
    <xf numFmtId="0" fontId="13" fillId="34" borderId="48" xfId="0" applyFont="1" applyFill="1" applyBorder="1" applyAlignment="1">
      <alignment horizontal="left" vertical="center" wrapText="1"/>
    </xf>
    <xf numFmtId="0" fontId="0" fillId="0" borderId="54" xfId="0" applyBorder="1" applyAlignment="1">
      <alignment horizontal="left" vertical="top" wrapText="1"/>
    </xf>
    <xf numFmtId="0" fontId="0" fillId="0" borderId="63" xfId="0" applyBorder="1" applyAlignment="1">
      <alignment horizontal="left" vertical="top" wrapText="1"/>
    </xf>
    <xf numFmtId="0" fontId="0" fillId="0" borderId="55" xfId="0" applyBorder="1" applyAlignment="1">
      <alignment horizontal="left" vertical="top" wrapText="1"/>
    </xf>
    <xf numFmtId="0" fontId="0" fillId="0" borderId="58" xfId="0" applyBorder="1" applyAlignment="1">
      <alignment horizontal="left" vertical="top" wrapText="1"/>
    </xf>
    <xf numFmtId="0" fontId="0" fillId="0" borderId="10" xfId="0" applyBorder="1" applyAlignment="1">
      <alignment horizontal="left" vertical="top" wrapText="1"/>
    </xf>
    <xf numFmtId="0" fontId="0" fillId="0" borderId="59" xfId="0" applyBorder="1" applyAlignment="1">
      <alignment horizontal="left" vertical="top" wrapText="1"/>
    </xf>
    <xf numFmtId="0" fontId="45" fillId="2" borderId="46" xfId="67" applyFont="1" applyFill="1" applyBorder="1" applyAlignment="1">
      <alignment horizontal="left" vertical="top" wrapText="1"/>
    </xf>
    <xf numFmtId="0" fontId="45" fillId="2" borderId="53" xfId="0" applyFont="1" applyFill="1" applyBorder="1" applyAlignment="1">
      <alignment horizontal="center" vertical="top" wrapText="1"/>
    </xf>
    <xf numFmtId="0" fontId="45" fillId="2" borderId="47" xfId="0" applyFont="1" applyFill="1" applyBorder="1" applyAlignment="1">
      <alignment horizontal="center" vertical="top" wrapText="1"/>
    </xf>
    <xf numFmtId="0" fontId="13" fillId="34" borderId="53" xfId="0" applyFont="1" applyFill="1" applyBorder="1" applyAlignment="1">
      <alignment horizontal="center" vertical="center" wrapText="1"/>
    </xf>
    <xf numFmtId="0" fontId="13" fillId="34" borderId="47" xfId="0" applyFont="1" applyFill="1" applyBorder="1" applyAlignment="1">
      <alignment horizontal="center" vertical="center" wrapText="1"/>
    </xf>
    <xf numFmtId="0" fontId="14" fillId="2" borderId="46" xfId="0" applyFont="1" applyFill="1" applyBorder="1" applyAlignment="1">
      <alignment horizontal="left" vertical="top" wrapText="1"/>
    </xf>
    <xf numFmtId="0" fontId="0" fillId="2" borderId="46" xfId="0" applyFont="1" applyFill="1" applyBorder="1" applyAlignment="1">
      <alignment horizontal="center" vertical="center" wrapText="1"/>
    </xf>
    <xf numFmtId="0" fontId="44" fillId="34" borderId="46" xfId="0" applyFont="1" applyFill="1" applyBorder="1" applyAlignment="1">
      <alignment horizontal="center" vertical="center" wrapText="1"/>
    </xf>
    <xf numFmtId="0" fontId="44" fillId="34" borderId="53" xfId="0" applyFont="1" applyFill="1" applyBorder="1" applyAlignment="1">
      <alignment horizontal="center" vertical="center" wrapText="1"/>
    </xf>
    <xf numFmtId="0" fontId="44" fillId="34" borderId="47" xfId="0" applyFont="1" applyFill="1" applyBorder="1" applyAlignment="1">
      <alignment horizontal="center" vertical="center" wrapText="1"/>
    </xf>
    <xf numFmtId="0" fontId="0" fillId="2" borderId="53" xfId="0" applyFont="1" applyFill="1" applyBorder="1" applyAlignment="1">
      <alignment horizontal="left" vertical="center" wrapText="1"/>
    </xf>
    <xf numFmtId="0" fontId="0" fillId="2" borderId="67" xfId="0" applyFont="1" applyFill="1" applyBorder="1" applyAlignment="1">
      <alignment horizontal="left" vertical="center" wrapText="1"/>
    </xf>
    <xf numFmtId="0" fontId="0" fillId="2" borderId="47" xfId="0" applyFont="1" applyFill="1" applyBorder="1" applyAlignment="1">
      <alignment horizontal="left" vertical="center" wrapText="1"/>
    </xf>
    <xf numFmtId="0" fontId="0" fillId="0" borderId="54" xfId="0" applyBorder="1" applyAlignment="1">
      <alignment horizontal="left" vertical="center" wrapText="1"/>
    </xf>
    <xf numFmtId="0" fontId="0" fillId="0" borderId="63" xfId="0" applyBorder="1" applyAlignment="1">
      <alignment horizontal="left" vertical="center" wrapText="1"/>
    </xf>
    <xf numFmtId="0" fontId="0" fillId="0" borderId="55" xfId="0" applyBorder="1" applyAlignment="1">
      <alignment horizontal="left" vertical="center" wrapText="1"/>
    </xf>
    <xf numFmtId="0" fontId="0" fillId="0" borderId="58" xfId="0" applyBorder="1" applyAlignment="1">
      <alignment horizontal="left" vertical="center" wrapText="1"/>
    </xf>
    <xf numFmtId="0" fontId="0" fillId="0" borderId="10" xfId="0" applyBorder="1" applyAlignment="1">
      <alignment horizontal="left" vertical="center" wrapText="1"/>
    </xf>
    <xf numFmtId="0" fontId="0" fillId="0" borderId="59" xfId="0" applyBorder="1" applyAlignment="1">
      <alignment horizontal="left" vertical="center" wrapText="1"/>
    </xf>
    <xf numFmtId="0" fontId="60" fillId="42" borderId="60" xfId="0" applyFont="1" applyFill="1" applyBorder="1" applyAlignment="1">
      <alignment vertical="top" wrapText="1"/>
    </xf>
    <xf numFmtId="0" fontId="14" fillId="0" borderId="62" xfId="67" applyFont="1" applyBorder="1" applyAlignment="1">
      <alignment horizontal="left" vertical="top" wrapText="1"/>
    </xf>
    <xf numFmtId="0" fontId="0" fillId="2" borderId="64" xfId="0" applyFill="1" applyBorder="1" applyAlignment="1">
      <alignment horizontal="left" vertical="top" wrapText="1"/>
    </xf>
    <xf numFmtId="0" fontId="0" fillId="2" borderId="66" xfId="0" applyFill="1" applyBorder="1" applyAlignment="1">
      <alignment horizontal="left" vertical="top" wrapText="1"/>
    </xf>
    <xf numFmtId="0" fontId="22" fillId="0" borderId="0" xfId="0" applyFont="1" applyAlignment="1">
      <alignment horizontal="left" vertical="top" wrapText="1"/>
    </xf>
    <xf numFmtId="0" fontId="0" fillId="0" borderId="71" xfId="0" applyBorder="1" applyAlignment="1">
      <alignment horizontal="left" vertical="top" wrapText="1"/>
    </xf>
    <xf numFmtId="0" fontId="0" fillId="0" borderId="0" xfId="0" applyAlignment="1">
      <alignment horizontal="left" vertical="top" wrapText="1"/>
    </xf>
    <xf numFmtId="0" fontId="0" fillId="0" borderId="72" xfId="0" applyBorder="1" applyAlignment="1">
      <alignment horizontal="left" vertical="top" wrapText="1"/>
    </xf>
    <xf numFmtId="0" fontId="0" fillId="0" borderId="54"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55" xfId="0" applyFont="1" applyFill="1" applyBorder="1" applyAlignment="1">
      <alignment horizontal="left" vertical="center" wrapText="1"/>
    </xf>
    <xf numFmtId="0" fontId="0" fillId="0" borderId="58"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59" xfId="0" applyFont="1" applyFill="1" applyBorder="1" applyAlignment="1">
      <alignment horizontal="left" vertical="center" wrapText="1"/>
    </xf>
    <xf numFmtId="0" fontId="0" fillId="2" borderId="62" xfId="0" applyFill="1" applyBorder="1" applyAlignment="1">
      <alignment horizontal="left" vertical="top" wrapText="1"/>
    </xf>
    <xf numFmtId="0" fontId="14" fillId="0" borderId="46" xfId="67" applyFont="1" applyBorder="1" applyAlignment="1">
      <alignment horizontal="left" vertical="top" wrapText="1"/>
    </xf>
    <xf numFmtId="0" fontId="0" fillId="0" borderId="60" xfId="67" applyFont="1" applyBorder="1" applyAlignment="1">
      <alignment horizontal="center" vertical="top" wrapText="1"/>
    </xf>
    <xf numFmtId="0" fontId="0" fillId="0" borderId="61" xfId="67" applyFont="1" applyBorder="1" applyAlignment="1">
      <alignment horizontal="center" vertical="top" wrapText="1"/>
    </xf>
    <xf numFmtId="0" fontId="0" fillId="0" borderId="48" xfId="67" applyFont="1" applyBorder="1" applyAlignment="1">
      <alignment horizontal="center" vertical="top" wrapText="1"/>
    </xf>
    <xf numFmtId="0" fontId="14" fillId="0" borderId="54" xfId="67" applyFont="1" applyBorder="1" applyAlignment="1">
      <alignment horizontal="center" vertical="top" wrapText="1"/>
    </xf>
    <xf numFmtId="0" fontId="14" fillId="0" borderId="55" xfId="67" applyFont="1" applyBorder="1" applyAlignment="1">
      <alignment horizontal="center" vertical="top" wrapText="1"/>
    </xf>
    <xf numFmtId="0" fontId="14" fillId="0" borderId="56" xfId="67" applyFont="1" applyBorder="1" applyAlignment="1">
      <alignment horizontal="center" vertical="top" wrapText="1"/>
    </xf>
    <xf numFmtId="0" fontId="14" fillId="0" borderId="57" xfId="67" applyFont="1" applyBorder="1" applyAlignment="1">
      <alignment horizontal="center" vertical="top" wrapText="1"/>
    </xf>
    <xf numFmtId="0" fontId="14" fillId="0" borderId="58" xfId="67" applyFont="1" applyBorder="1" applyAlignment="1">
      <alignment horizontal="center" vertical="top" wrapText="1"/>
    </xf>
    <xf numFmtId="0" fontId="14" fillId="0" borderId="59" xfId="67" applyFont="1" applyBorder="1" applyAlignment="1">
      <alignment horizontal="center" vertical="top" wrapText="1"/>
    </xf>
    <xf numFmtId="0" fontId="68" fillId="34" borderId="60" xfId="0" applyFont="1" applyFill="1" applyBorder="1" applyAlignment="1">
      <alignment horizontal="left" vertical="center" wrapText="1"/>
    </xf>
    <xf numFmtId="0" fontId="68" fillId="34" borderId="48" xfId="0" applyFont="1" applyFill="1" applyBorder="1" applyAlignment="1">
      <alignment horizontal="left" vertical="center" wrapText="1"/>
    </xf>
    <xf numFmtId="0" fontId="14" fillId="0" borderId="58" xfId="67" applyFont="1" applyBorder="1" applyAlignment="1">
      <alignment horizontal="left" vertical="top" wrapText="1"/>
    </xf>
    <xf numFmtId="0" fontId="14" fillId="0" borderId="59" xfId="67" applyFont="1" applyBorder="1" applyAlignment="1">
      <alignment horizontal="left" vertical="top" wrapText="1"/>
    </xf>
    <xf numFmtId="0" fontId="96" fillId="0" borderId="10" xfId="69" applyFont="1" applyBorder="1" applyAlignment="1">
      <alignment horizontal="left" vertical="top"/>
    </xf>
    <xf numFmtId="0" fontId="80" fillId="2" borderId="56" xfId="73" applyFont="1" applyFill="1" applyBorder="1" applyAlignment="1">
      <alignment horizontal="left" vertical="top" wrapText="1" indent="1"/>
    </xf>
    <xf numFmtId="0" fontId="80" fillId="2" borderId="0" xfId="73" applyFont="1" applyFill="1" applyBorder="1" applyAlignment="1">
      <alignment horizontal="left" vertical="top" wrapText="1" indent="1"/>
    </xf>
    <xf numFmtId="0" fontId="80" fillId="2" borderId="57" xfId="73" applyFont="1" applyFill="1" applyBorder="1" applyAlignment="1">
      <alignment horizontal="left" vertical="top" wrapText="1" indent="1"/>
    </xf>
    <xf numFmtId="0" fontId="80" fillId="2" borderId="58" xfId="73" applyFont="1" applyFill="1" applyBorder="1" applyAlignment="1">
      <alignment horizontal="left" vertical="top" wrapText="1" indent="1"/>
    </xf>
    <xf numFmtId="0" fontId="80" fillId="2" borderId="10" xfId="73" applyFont="1" applyFill="1" applyBorder="1" applyAlignment="1">
      <alignment horizontal="left" vertical="top" wrapText="1" indent="1"/>
    </xf>
    <xf numFmtId="0" fontId="80" fillId="2" borderId="59" xfId="73" applyFont="1" applyFill="1" applyBorder="1" applyAlignment="1">
      <alignment horizontal="left" vertical="top" wrapText="1" indent="1"/>
    </xf>
    <xf numFmtId="0" fontId="83" fillId="35" borderId="54" xfId="72" applyFont="1" applyFill="1" applyBorder="1" applyAlignment="1">
      <alignment horizontal="center" vertical="center" wrapText="1"/>
    </xf>
    <xf numFmtId="0" fontId="83" fillId="35" borderId="63" xfId="72" applyFont="1" applyFill="1" applyBorder="1" applyAlignment="1">
      <alignment horizontal="center" vertical="center" wrapText="1"/>
    </xf>
    <xf numFmtId="0" fontId="83" fillId="35" borderId="55" xfId="72" applyFont="1" applyFill="1" applyBorder="1" applyAlignment="1">
      <alignment horizontal="center" vertical="center" wrapText="1"/>
    </xf>
    <xf numFmtId="0" fontId="43" fillId="2" borderId="54" xfId="72" applyFont="1" applyFill="1" applyBorder="1" applyAlignment="1">
      <alignment horizontal="left" vertical="top" wrapText="1" indent="1"/>
    </xf>
    <xf numFmtId="0" fontId="43" fillId="2" borderId="63" xfId="72" applyFont="1" applyFill="1" applyBorder="1" applyAlignment="1">
      <alignment horizontal="left" vertical="top" wrapText="1" indent="1"/>
    </xf>
    <xf numFmtId="0" fontId="43" fillId="2" borderId="55" xfId="72" applyFont="1" applyFill="1" applyBorder="1" applyAlignment="1">
      <alignment horizontal="left" vertical="top" wrapText="1" indent="1"/>
    </xf>
    <xf numFmtId="0" fontId="43" fillId="2" borderId="56" xfId="72" applyFont="1" applyFill="1" applyBorder="1" applyAlignment="1">
      <alignment horizontal="left" vertical="top" wrapText="1" indent="1"/>
    </xf>
    <xf numFmtId="0" fontId="43" fillId="2" borderId="0" xfId="72" applyFont="1" applyFill="1" applyBorder="1" applyAlignment="1">
      <alignment horizontal="left" vertical="top" wrapText="1" indent="1"/>
    </xf>
    <xf numFmtId="0" fontId="43" fillId="2" borderId="57" xfId="72" applyFont="1" applyFill="1" applyBorder="1" applyAlignment="1">
      <alignment horizontal="left" vertical="top" wrapText="1" indent="1"/>
    </xf>
    <xf numFmtId="0" fontId="87" fillId="35" borderId="58" xfId="72" applyFont="1" applyFill="1" applyBorder="1" applyAlignment="1">
      <alignment horizontal="center" vertical="center" wrapText="1"/>
    </xf>
    <xf numFmtId="0" fontId="87" fillId="35" borderId="10" xfId="72" applyFont="1" applyFill="1" applyBorder="1" applyAlignment="1">
      <alignment horizontal="center" vertical="center" wrapText="1"/>
    </xf>
    <xf numFmtId="0" fontId="87" fillId="35" borderId="59" xfId="72" applyFont="1" applyFill="1" applyBorder="1" applyAlignment="1">
      <alignment horizontal="center" vertical="center" wrapText="1"/>
    </xf>
    <xf numFmtId="0" fontId="95" fillId="0" borderId="0" xfId="69" applyFont="1" applyAlignment="1">
      <alignment horizontal="left" vertical="top"/>
    </xf>
  </cellXfs>
  <cellStyles count="74">
    <cellStyle name=" " xfId="42" xr:uid="{00000000-0005-0000-0000-000000000000}"/>
    <cellStyle name="  2" xfId="43" xr:uid="{00000000-0005-0000-0000-000001000000}"/>
    <cellStyle name="  2 2" xfId="44" xr:uid="{00000000-0005-0000-0000-000002000000}"/>
    <cellStyle name="  2 3" xfId="45" xr:uid="{00000000-0005-0000-0000-000003000000}"/>
    <cellStyle name="  3" xfId="46" xr:uid="{00000000-0005-0000-0000-000004000000}"/>
    <cellStyle name="  3 2" xfId="47" xr:uid="{00000000-0005-0000-0000-000005000000}"/>
    <cellStyle name="  4" xfId="48" xr:uid="{00000000-0005-0000-0000-000006000000}"/>
    <cellStyle name="  5" xfId="49" xr:uid="{00000000-0005-0000-0000-000007000000}"/>
    <cellStyle name="  6" xfId="50" xr:uid="{00000000-0005-0000-0000-000008000000}"/>
    <cellStyle name="  7" xfId="51" xr:uid="{00000000-0005-0000-0000-000009000000}"/>
    <cellStyle name="  8" xfId="52" xr:uid="{00000000-0005-0000-0000-00000A000000}"/>
    <cellStyle name="  9" xfId="53" xr:uid="{00000000-0005-0000-0000-00000B000000}"/>
    <cellStyle name=" _Area C MTD Tracking" xfId="54" xr:uid="{00000000-0005-0000-0000-00000C000000}"/>
    <cellStyle name=" _Area C MTD Tracking 2" xfId="55" xr:uid="{00000000-0005-0000-0000-00000D000000}"/>
    <cellStyle name=" _Dates as Rows" xfId="56" xr:uid="{00000000-0005-0000-0000-00000E000000}"/>
    <cellStyle name="_Comma_Cost of Capital " xfId="57" xr:uid="{00000000-0005-0000-0000-00000F000000}"/>
    <cellStyle name="_MultipleSpace_Cost of Capital " xfId="58" xr:uid="{00000000-0005-0000-0000-000010000000}"/>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3 2" xfId="68" xr:uid="{00000000-0005-0000-0000-00001A000000}"/>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_Chorus Model 22 Sep 04 V6 " xfId="59" xr:uid="{00000000-0005-0000-0000-00002B000000}"/>
    <cellStyle name="Calculation" xfId="11" builtinId="22" customBuiltin="1"/>
    <cellStyle name="Check Cell" xfId="13" builtinId="23" customBuiltin="1"/>
    <cellStyle name="d_Chorus Model 22 Sep 04 V6 " xfId="60" xr:uid="{00000000-0005-0000-0000-00002E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73" builtinId="8"/>
    <cellStyle name="Input" xfId="9" builtinId="20" customBuiltin="1"/>
    <cellStyle name="Linked Cell" xfId="12" builtinId="24" customBuiltin="1"/>
    <cellStyle name="Neutral" xfId="8" builtinId="28" customBuiltin="1"/>
    <cellStyle name="Normal" xfId="0" builtinId="0" customBuiltin="1"/>
    <cellStyle name="Normal 10 2 11" xfId="67" xr:uid="{00000000-0005-0000-0000-00003A000000}"/>
    <cellStyle name="Normal 2" xfId="65" xr:uid="{00000000-0005-0000-0000-00003B000000}"/>
    <cellStyle name="Normal 2 2" xfId="66" xr:uid="{00000000-0005-0000-0000-00003C000000}"/>
    <cellStyle name="Normal 3" xfId="70" xr:uid="{00000000-0005-0000-0000-00003D000000}"/>
    <cellStyle name="Normal 4" xfId="71" xr:uid="{00000000-0005-0000-0000-00003E000000}"/>
    <cellStyle name="Normal 5" xfId="72" xr:uid="{00000000-0005-0000-0000-00003F000000}"/>
    <cellStyle name="Normal 6 6" xfId="69" xr:uid="{00000000-0005-0000-0000-000040000000}"/>
    <cellStyle name="Note" xfId="15" builtinId="10" customBuiltin="1"/>
    <cellStyle name="Output" xfId="10" builtinId="21" customBuiltin="1"/>
    <cellStyle name="p " xfId="61" xr:uid="{00000000-0005-0000-0000-000043000000}"/>
    <cellStyle name="s_Valuation " xfId="62" xr:uid="{00000000-0005-0000-0000-000044000000}"/>
    <cellStyle name="ssp " xfId="63" xr:uid="{00000000-0005-0000-0000-000045000000}"/>
    <cellStyle name="t_DCF Assumptions Benchmarking (Nov 02) " xfId="64" xr:uid="{00000000-0005-0000-0000-000046000000}"/>
    <cellStyle name="Title" xfId="1" builtinId="15" customBuiltin="1"/>
    <cellStyle name="Total" xfId="17" builtinId="25" customBuiltin="1"/>
    <cellStyle name="Warning Text" xfId="14" builtinId="11" customBuiltin="1"/>
  </cellStyles>
  <dxfs count="69">
    <dxf>
      <font>
        <color rgb="FFFF0000"/>
      </font>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ill>
        <patternFill patternType="solid">
          <fgColor indexed="64"/>
          <bgColor rgb="FFF8D696"/>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0"/>
        <color auto="1"/>
        <name val="Arial"/>
        <scheme val="none"/>
      </font>
      <fill>
        <patternFill patternType="none">
          <fgColor indexed="64"/>
          <bgColor auto="1"/>
        </patternFill>
      </fill>
    </dxf>
    <dxf>
      <font>
        <strike val="0"/>
        <outline val="0"/>
        <shadow val="0"/>
        <u val="none"/>
        <vertAlign val="baseline"/>
        <sz val="10"/>
        <color auto="1"/>
        <name val="Arial"/>
        <scheme val="none"/>
      </font>
      <fill>
        <patternFill patternType="none">
          <fgColor indexed="64"/>
          <bgColor auto="1"/>
        </patternFill>
      </fill>
    </dxf>
    <dxf>
      <font>
        <strike val="0"/>
        <outline val="0"/>
        <shadow val="0"/>
        <u val="none"/>
        <vertAlign val="baseline"/>
        <sz val="10"/>
        <color auto="1"/>
        <name val="Arial"/>
        <scheme val="none"/>
      </font>
      <fill>
        <patternFill patternType="none">
          <fgColor indexed="64"/>
          <bgColor auto="1"/>
        </patternFill>
      </fill>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color auto="1"/>
      </font>
      <fill>
        <patternFill patternType="none">
          <fgColor indexed="64"/>
          <bgColor auto="1"/>
        </patternFill>
      </fill>
      <alignment horizontal="general" vertical="top" textRotation="0" wrapText="1" indent="0" justifyLastLine="0" shrinkToFit="0" readingOrder="0"/>
      <border diagonalUp="0" diagonalDown="0" outline="0">
        <left/>
        <right style="thin">
          <color theme="4" tint="0.39997558519241921"/>
        </right>
        <top style="thin">
          <color theme="4" tint="0.39997558519241921"/>
        </top>
        <bottom style="thin">
          <color theme="4" tint="0.39997558519241921"/>
        </bottom>
      </border>
    </dxf>
    <dxf>
      <font>
        <color auto="1"/>
      </font>
      <fill>
        <patternFill patternType="none">
          <fgColor indexed="64"/>
          <bgColor auto="1"/>
        </patternFill>
      </fill>
      <alignment horizontal="general" vertical="top" textRotation="0" wrapText="1" indent="0" justifyLastLine="0" shrinkToFit="0" readingOrder="0"/>
    </dxf>
    <dxf>
      <alignment horizontal="general" vertical="top" textRotation="0" wrapText="1" indent="0" justifyLastLine="0" shrinkToFit="0" readingOrder="0"/>
    </dxf>
    <dxf>
      <font>
        <color auto="1"/>
      </font>
      <fill>
        <patternFill patternType="none">
          <fgColor indexed="64"/>
          <bgColor indexed="65"/>
        </patternFill>
      </fill>
      <alignment horizontal="general" vertical="top" textRotation="0" wrapText="1" indent="0" justifyLastLine="0" shrinkToFit="0" readingOrder="0"/>
    </dxf>
    <dxf>
      <font>
        <color auto="1"/>
      </font>
      <fill>
        <patternFill patternType="none">
          <fgColor indexed="64"/>
          <bgColor indexed="65"/>
        </patternFill>
      </fill>
      <alignment horizontal="general" vertical="top" textRotation="0" wrapText="1" indent="0" justifyLastLine="0" shrinkToFit="0" readingOrder="0"/>
    </dxf>
    <dxf>
      <alignment horizontal="general" vertical="top" textRotation="0" wrapText="1" indent="0" justifyLastLine="0" shrinkToFit="0" readingOrder="0"/>
    </dxf>
  </dxfs>
  <tableStyles count="0" defaultTableStyle="TableStyleMedium2" defaultPivotStyle="PivotStyleLight16"/>
  <colors>
    <mruColors>
      <color rgb="FFFEE2F9"/>
      <color rgb="FFFECEF6"/>
      <color rgb="FFF0DCEA"/>
      <color rgb="FFE3BFD9"/>
      <color rgb="FF1966B1"/>
      <color rgb="FFB3DE68"/>
      <color rgb="FFF8D696"/>
      <color rgb="FFE65400"/>
      <color rgb="FFFAB636"/>
      <color rgb="FFE85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3852184</xdr:colOff>
      <xdr:row>7</xdr:row>
      <xdr:rowOff>1721304</xdr:rowOff>
    </xdr:from>
    <xdr:to>
      <xdr:col>1</xdr:col>
      <xdr:colOff>8904682</xdr:colOff>
      <xdr:row>8</xdr:row>
      <xdr:rowOff>1170618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052209" y="6102804"/>
          <a:ext cx="5052498" cy="46499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123DATA\OLDDATA\98DATA\DECEMBER\DEC-REAG.W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ONYAN-FILE\depts\TEMP\Shipping%20Plot%20Da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ibm\Mine%20Engineering\AAAWork\OpenPit\2006\Pit%20Summary%202006%20LOM%20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onyan-file\depts\Contract\Argyle\Option2_77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po.bhpbilliton.com/sites/WAIOFIIORiskGov/Bowties%20and%20Control%20Documents/012%20WAIO%20Maintenance/50080063%20BOWTIE%20&amp;%20CCD%20WAM%20Confined%20Space%20Incident.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Manual%20Input%20Qld"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spo.bhpbilliton.com/Users/diederde/Documentum/Viewed/50035440%20Bowtie%20Channel%20Blockage%202016010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smitki\OneDrive%20-%20BHP\SAFETY%20A&amp;I\8%20Global%20Safety%20A&amp;I\COVID19\FLEX\LA%20Test%20Plans\COVID19_List%20of%20LA%20Test%20Plans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C-REAG"/>
      <sheetName val="SLUGS"/>
      <sheetName val="NAOH"/>
      <sheetName val="MIXED"/>
      <sheetName val="LIME"/>
      <sheetName val="FLOC"/>
      <sheetName val="CN"/>
      <sheetName val="CARBON"/>
      <sheetName val="4&quot;"/>
      <sheetName val="Lookup values for template"/>
      <sheetName val="Sample Size Guidance"/>
      <sheetName val="Data Validation"/>
      <sheetName val="lookup"/>
      <sheetName val="Finance_Name_Standard"/>
      <sheetName val="Master data"/>
    </sheetNames>
    <sheetDataSet>
      <sheetData sheetId="0" refreshError="1"/>
      <sheetData sheetId="1" refreshError="1">
        <row r="108">
          <cell r="AM108">
            <v>0.16125754178742641</v>
          </cell>
          <cell r="AN108">
            <v>0.16763406260103769</v>
          </cell>
          <cell r="AO108">
            <v>0.17569411786402575</v>
          </cell>
          <cell r="AP108">
            <v>0.18399045936054539</v>
          </cell>
          <cell r="AQ108">
            <v>0.17876861733317698</v>
          </cell>
          <cell r="AR108">
            <v>0.19544333143557627</v>
          </cell>
          <cell r="AS108">
            <v>0.17167804336814685</v>
          </cell>
          <cell r="AT108">
            <v>0.18682349014044405</v>
          </cell>
          <cell r="AU108">
            <v>0.17741352773199906</v>
          </cell>
          <cell r="AV108">
            <v>0.18436864311007309</v>
          </cell>
          <cell r="AW108">
            <v>0.20266272915021266</v>
          </cell>
          <cell r="AX108">
            <v>0.20089873832967972</v>
          </cell>
        </row>
        <row r="109">
          <cell r="AM109">
            <v>2.0506370645813968E-2</v>
          </cell>
          <cell r="AN109">
            <v>2.5660369611963892E-2</v>
          </cell>
          <cell r="AO109">
            <v>2.766328252510443E-2</v>
          </cell>
          <cell r="AP109">
            <v>2.172716474984791E-2</v>
          </cell>
          <cell r="AQ109">
            <v>1.6418435557640436E-2</v>
          </cell>
          <cell r="AR109">
            <v>2.5645365625977731E-2</v>
          </cell>
          <cell r="AS109">
            <v>2.1708193637087241E-2</v>
          </cell>
          <cell r="AT109">
            <v>1.9635660322712079E-2</v>
          </cell>
          <cell r="AU109">
            <v>2.2270722907665581E-2</v>
          </cell>
          <cell r="AV109">
            <v>3.2961651472914938E-2</v>
          </cell>
          <cell r="AW109">
            <v>1.7169403142491331E-2</v>
          </cell>
          <cell r="AX109">
            <v>2.0828234755033925E-2</v>
          </cell>
        </row>
        <row r="113">
          <cell r="AM113">
            <v>2.0506370645813968E-3</v>
          </cell>
          <cell r="AN113">
            <v>1.6679240247776529E-3</v>
          </cell>
          <cell r="AO113">
            <v>2.074746189382832E-3</v>
          </cell>
          <cell r="AP113">
            <v>2.4141294166497677E-3</v>
          </cell>
          <cell r="AQ113">
            <v>2.1109417145537702E-3</v>
          </cell>
          <cell r="AR113">
            <v>1.9234024219483296E-3</v>
          </cell>
          <cell r="AS113">
            <v>2.0502182879471283E-3</v>
          </cell>
          <cell r="AT113">
            <v>2.2090117863051086E-3</v>
          </cell>
          <cell r="AU113">
            <v>1.9796198140147186E-3</v>
          </cell>
          <cell r="AV113">
            <v>1.883522941309425E-3</v>
          </cell>
          <cell r="AW113">
            <v>1.594301720374195E-3</v>
          </cell>
          <cell r="AX113">
            <v>1.6922940738465064E-3</v>
          </cell>
        </row>
        <row r="115">
          <cell r="AM115">
            <v>0.12980939616731854</v>
          </cell>
          <cell r="AN115">
            <v>0.1415359223811489</v>
          </cell>
          <cell r="AO115">
            <v>0.13259034988143129</v>
          </cell>
          <cell r="AP115">
            <v>0.10775212491986627</v>
          </cell>
          <cell r="AQ115">
            <v>0.18043873657520104</v>
          </cell>
          <cell r="AR115">
            <v>0.25126548921397029</v>
          </cell>
          <cell r="AS115">
            <v>0.24463758087900586</v>
          </cell>
          <cell r="AT115">
            <v>0.27343498680361999</v>
          </cell>
          <cell r="AU115">
            <v>0.21236509390115252</v>
          </cell>
          <cell r="AV115">
            <v>0.17898850412969453</v>
          </cell>
          <cell r="AW115">
            <v>0.12549789883963541</v>
          </cell>
          <cell r="AX115">
            <v>0.16060963024384317</v>
          </cell>
        </row>
        <row r="118">
          <cell r="AM118">
            <v>4.5396547638577499E-2</v>
          </cell>
          <cell r="AN118">
            <v>4.748194792997798E-2</v>
          </cell>
          <cell r="AO118">
            <v>4.3325310981401056E-2</v>
          </cell>
          <cell r="AP118">
            <v>3.1634751875778556E-2</v>
          </cell>
          <cell r="AQ118">
            <v>3.7274539697431684E-2</v>
          </cell>
          <cell r="AR118">
            <v>4.0622259151548726E-2</v>
          </cell>
          <cell r="AS118">
            <v>2.8109698738512746E-2</v>
          </cell>
          <cell r="AT118">
            <v>3.1579050714001695E-2</v>
          </cell>
          <cell r="AU118">
            <v>2.3428800498864193E-2</v>
          </cell>
          <cell r="AV118">
            <v>3.0324719355081745E-2</v>
          </cell>
          <cell r="AW118">
            <v>3.3068270452438299E-2</v>
          </cell>
          <cell r="AX118">
            <v>2.7717173400261395E-2</v>
          </cell>
        </row>
        <row r="128">
          <cell r="AM128">
            <v>0.50400102076156106</v>
          </cell>
          <cell r="AN128">
            <v>0.44751684603265024</v>
          </cell>
          <cell r="AO128">
            <v>0.42831982443036692</v>
          </cell>
          <cell r="AP128">
            <v>0.51807217281304019</v>
          </cell>
          <cell r="AQ128">
            <v>0.41280637973495954</v>
          </cell>
          <cell r="AR128">
            <v>0.52932034652018034</v>
          </cell>
          <cell r="AS128">
            <v>0.46310813092452785</v>
          </cell>
          <cell r="AT128">
            <v>0.47960100338224249</v>
          </cell>
          <cell r="AU128">
            <v>0.51519605659733048</v>
          </cell>
          <cell r="AV128">
            <v>0.47229337753333833</v>
          </cell>
          <cell r="AW128">
            <v>0.48368661424275572</v>
          </cell>
          <cell r="AX128">
            <v>0.53632704494212358</v>
          </cell>
        </row>
        <row r="129">
          <cell r="AM129">
            <v>0</v>
          </cell>
          <cell r="AN129">
            <v>0</v>
          </cell>
          <cell r="AO129">
            <v>0</v>
          </cell>
          <cell r="AP129">
            <v>0</v>
          </cell>
          <cell r="AQ129">
            <v>0</v>
          </cell>
          <cell r="AR129">
            <v>0</v>
          </cell>
          <cell r="AS129">
            <v>0</v>
          </cell>
          <cell r="AT129">
            <v>0</v>
          </cell>
          <cell r="AU129">
            <v>0</v>
          </cell>
          <cell r="AV129">
            <v>0</v>
          </cell>
          <cell r="AW129">
            <v>0</v>
          </cell>
          <cell r="AX129">
            <v>0</v>
          </cell>
        </row>
        <row r="130">
          <cell r="AM130">
            <v>2.6596664270570787</v>
          </cell>
          <cell r="AN130">
            <v>3.0587940328444279</v>
          </cell>
          <cell r="AO130">
            <v>2.5328932074945372</v>
          </cell>
          <cell r="AP130">
            <v>2.587648497385286</v>
          </cell>
          <cell r="AQ130">
            <v>2.974785508223746</v>
          </cell>
          <cell r="AR130">
            <v>2.8140693259298577</v>
          </cell>
          <cell r="AS130">
            <v>2.9340584382212502</v>
          </cell>
          <cell r="AT130">
            <v>2.7857974499020286</v>
          </cell>
          <cell r="AU130">
            <v>2.6974286004675272</v>
          </cell>
          <cell r="AV130">
            <v>2.8223962116931687</v>
          </cell>
          <cell r="AW130">
            <v>3.0096168219642236</v>
          </cell>
          <cell r="AX130">
            <v>3.5928785928785927</v>
          </cell>
        </row>
        <row r="139">
          <cell r="AM139" t="str">
            <v>Jan</v>
          </cell>
          <cell r="AN139" t="str">
            <v>Feb</v>
          </cell>
          <cell r="AO139" t="str">
            <v>Mar</v>
          </cell>
          <cell r="AP139" t="str">
            <v>Apr</v>
          </cell>
          <cell r="AQ139" t="str">
            <v>May</v>
          </cell>
          <cell r="AR139" t="str">
            <v>June</v>
          </cell>
          <cell r="AS139" t="str">
            <v>July</v>
          </cell>
          <cell r="AT139" t="str">
            <v>Aug</v>
          </cell>
          <cell r="AU139" t="str">
            <v>Sept</v>
          </cell>
          <cell r="AV139" t="str">
            <v>Oct</v>
          </cell>
          <cell r="AW139" t="str">
            <v>Nov</v>
          </cell>
          <cell r="AX139" t="str">
            <v>Dec</v>
          </cell>
        </row>
        <row r="140">
          <cell r="AM140">
            <v>0.16125754178742641</v>
          </cell>
          <cell r="AN140">
            <v>0.16425655990750596</v>
          </cell>
          <cell r="AO140">
            <v>0.16818680874727301</v>
          </cell>
          <cell r="AP140">
            <v>0.17209130328460406</v>
          </cell>
          <cell r="AQ140">
            <v>0.17344504888347853</v>
          </cell>
          <cell r="AR140">
            <v>0.17688598071157458</v>
          </cell>
          <cell r="AS140">
            <v>0.17614335968830783</v>
          </cell>
          <cell r="AT140">
            <v>0.17745601232734803</v>
          </cell>
          <cell r="AU140">
            <v>0.17745139585009401</v>
          </cell>
          <cell r="AV140">
            <v>0.1781604146958318</v>
          </cell>
          <cell r="AW140">
            <v>0.18035523530680911</v>
          </cell>
          <cell r="AX140">
            <v>0.18195396830671154</v>
          </cell>
        </row>
        <row r="141">
          <cell r="AM141">
            <v>2.0506370645813968E-2</v>
          </cell>
          <cell r="AN141">
            <v>2.2930409826766789E-2</v>
          </cell>
          <cell r="AO141">
            <v>2.4556750650753894E-2</v>
          </cell>
          <cell r="AP141">
            <v>2.3857665169598176E-2</v>
          </cell>
          <cell r="AQ141">
            <v>2.2349450298626696E-2</v>
          </cell>
          <cell r="AR141">
            <v>2.2864991451702319E-2</v>
          </cell>
          <cell r="AS141">
            <v>2.2700038934006173E-2</v>
          </cell>
          <cell r="AT141">
            <v>2.2323408265573746E-2</v>
          </cell>
          <cell r="AU141">
            <v>2.2317683349179784E-2</v>
          </cell>
          <cell r="AV141">
            <v>2.3408691623066972E-2</v>
          </cell>
          <cell r="AW141">
            <v>2.2849800789284849E-2</v>
          </cell>
          <cell r="AX141">
            <v>2.2692478821028473E-2</v>
          </cell>
        </row>
        <row r="145">
          <cell r="AM145">
            <v>2.0506370645813968E-3</v>
          </cell>
          <cell r="AN145">
            <v>1.8706386963941327E-3</v>
          </cell>
          <cell r="AO145">
            <v>1.940775454656356E-3</v>
          </cell>
          <cell r="AP145">
            <v>2.0577236208778426E-3</v>
          </cell>
          <cell r="AQ145">
            <v>2.0685129531707687E-3</v>
          </cell>
          <cell r="AR145">
            <v>2.0458150246259969E-3</v>
          </cell>
          <cell r="AS145">
            <v>2.0464429038990414E-3</v>
          </cell>
          <cell r="AT145">
            <v>2.0664236029618939E-3</v>
          </cell>
          <cell r="AU145">
            <v>2.0569912966412695E-3</v>
          </cell>
          <cell r="AV145">
            <v>2.039210765102226E-3</v>
          </cell>
          <cell r="AW145">
            <v>1.9993575690624241E-3</v>
          </cell>
          <cell r="AX145">
            <v>1.9754613259377464E-3</v>
          </cell>
        </row>
        <row r="147">
          <cell r="AM147">
            <v>0.12980939616731854</v>
          </cell>
          <cell r="AN147">
            <v>0.13532463960944696</v>
          </cell>
          <cell r="AO147">
            <v>0.13438506500165279</v>
          </cell>
          <cell r="AP147">
            <v>0.12780505563501518</v>
          </cell>
          <cell r="AQ147">
            <v>0.13847590523217737</v>
          </cell>
          <cell r="AR147">
            <v>0.15611824928706156</v>
          </cell>
          <cell r="AS147">
            <v>0.16874058175207399</v>
          </cell>
          <cell r="AT147">
            <v>0.18160815745253459</v>
          </cell>
          <cell r="AU147">
            <v>0.18495027937585171</v>
          </cell>
          <cell r="AV147">
            <v>0.18433919654987921</v>
          </cell>
          <cell r="AW147">
            <v>0.17906842536491449</v>
          </cell>
          <cell r="AX147">
            <v>0.17763192814895082</v>
          </cell>
        </row>
        <row r="150">
          <cell r="AM150">
            <v>4.5396547638577499E-2</v>
          </cell>
          <cell r="AN150">
            <v>4.6377357306473375E-2</v>
          </cell>
          <cell r="AO150">
            <v>4.5328593088304489E-2</v>
          </cell>
          <cell r="AP150">
            <v>4.1945354017929037E-2</v>
          </cell>
          <cell r="AQ150">
            <v>4.0998402252063755E-2</v>
          </cell>
          <cell r="AR150">
            <v>4.0939566624172551E-2</v>
          </cell>
          <cell r="AS150">
            <v>3.9110103443389541E-2</v>
          </cell>
          <cell r="AT150">
            <v>3.8184491505943156E-2</v>
          </cell>
          <cell r="AU150">
            <v>3.6581102999066424E-2</v>
          </cell>
          <cell r="AV150">
            <v>3.5939822769658472E-2</v>
          </cell>
          <cell r="AW150">
            <v>3.5682600447943982E-2</v>
          </cell>
          <cell r="AX150">
            <v>3.5062716338341619E-2</v>
          </cell>
        </row>
        <row r="160">
          <cell r="AM160">
            <v>0.50400102076156106</v>
          </cell>
          <cell r="AN160">
            <v>0.47743526986678642</v>
          </cell>
          <cell r="AO160">
            <v>0.46055789768865535</v>
          </cell>
          <cell r="AP160">
            <v>0.47476753687500378</v>
          </cell>
          <cell r="AQ160">
            <v>0.46220565298436495</v>
          </cell>
          <cell r="AR160">
            <v>0.47270361274887746</v>
          </cell>
          <cell r="AS160">
            <v>0.47133535386609182</v>
          </cell>
          <cell r="AT160">
            <v>0.47235125219236995</v>
          </cell>
          <cell r="AU160">
            <v>0.47700687061981856</v>
          </cell>
          <cell r="AV160">
            <v>0.47652373689595928</v>
          </cell>
          <cell r="AW160">
            <v>0.47716535917470038</v>
          </cell>
          <cell r="AX160">
            <v>0.48176942982715631</v>
          </cell>
        </row>
        <row r="161">
          <cell r="AM161">
            <v>0</v>
          </cell>
          <cell r="AN161">
            <v>0</v>
          </cell>
          <cell r="AO161">
            <v>0</v>
          </cell>
          <cell r="AP161">
            <v>0</v>
          </cell>
          <cell r="AQ161">
            <v>0</v>
          </cell>
          <cell r="AR161">
            <v>0</v>
          </cell>
          <cell r="AS161">
            <v>0</v>
          </cell>
          <cell r="AT161">
            <v>0</v>
          </cell>
          <cell r="AU161">
            <v>0</v>
          </cell>
          <cell r="AV161">
            <v>0</v>
          </cell>
          <cell r="AW161">
            <v>0</v>
          </cell>
          <cell r="AX161">
            <v>0</v>
          </cell>
        </row>
        <row r="162">
          <cell r="AM162">
            <v>2.6596664270570787</v>
          </cell>
          <cell r="AN162">
            <v>2.8454711246200608</v>
          </cell>
          <cell r="AO162">
            <v>2.7224469321277311</v>
          </cell>
          <cell r="AP162">
            <v>2.6877829135165481</v>
          </cell>
          <cell r="AQ162">
            <v>2.7479497034545548</v>
          </cell>
          <cell r="AR162">
            <v>2.7626796304423666</v>
          </cell>
          <cell r="AS162">
            <v>2.8138615040210877</v>
          </cell>
          <cell r="AT162">
            <v>2.8362293313505247</v>
          </cell>
          <cell r="AU162">
            <v>2.805247312386506</v>
          </cell>
          <cell r="AV162">
            <v>2.8362185963601099</v>
          </cell>
          <cell r="AW162">
            <v>2.843693034640256</v>
          </cell>
          <cell r="AX162">
            <v>2.9373270602918113</v>
          </cell>
        </row>
        <row r="164">
          <cell r="BB164">
            <v>0.15619977597038914</v>
          </cell>
          <cell r="BC164">
            <v>0.15619977597038914</v>
          </cell>
          <cell r="BD164">
            <v>0.15619977597038914</v>
          </cell>
          <cell r="BE164">
            <v>0.15619977597038914</v>
          </cell>
          <cell r="BF164">
            <v>0.15619977597038914</v>
          </cell>
          <cell r="BG164">
            <v>0.15619977597038914</v>
          </cell>
          <cell r="BH164">
            <v>0.15619977597038914</v>
          </cell>
          <cell r="BI164">
            <v>0.15619977597038914</v>
          </cell>
          <cell r="BJ164">
            <v>0.15619977597038914</v>
          </cell>
          <cell r="BK164">
            <v>0.15619977597038914</v>
          </cell>
          <cell r="BL164">
            <v>0.15619977597038914</v>
          </cell>
          <cell r="BM164">
            <v>0.15619977597038914</v>
          </cell>
        </row>
        <row r="165">
          <cell r="BB165">
            <v>2.56555649094489E-2</v>
          </cell>
          <cell r="BC165">
            <v>2.56555649094489E-2</v>
          </cell>
          <cell r="BD165">
            <v>2.56555649094489E-2</v>
          </cell>
          <cell r="BE165">
            <v>2.56555649094489E-2</v>
          </cell>
          <cell r="BF165">
            <v>2.56555649094489E-2</v>
          </cell>
          <cell r="BG165">
            <v>2.56555649094489E-2</v>
          </cell>
          <cell r="BH165">
            <v>2.56555649094489E-2</v>
          </cell>
          <cell r="BI165">
            <v>2.56555649094489E-2</v>
          </cell>
          <cell r="BJ165">
            <v>2.56555649094489E-2</v>
          </cell>
          <cell r="BK165">
            <v>2.56555649094489E-2</v>
          </cell>
          <cell r="BL165">
            <v>2.56555649094489E-2</v>
          </cell>
          <cell r="BM165">
            <v>2.56555649094489E-2</v>
          </cell>
        </row>
        <row r="169">
          <cell r="BB169">
            <v>1.9628681356144463E-3</v>
          </cell>
          <cell r="BC169">
            <v>1.9628681356144463E-3</v>
          </cell>
          <cell r="BD169">
            <v>1.9628681356144463E-3</v>
          </cell>
          <cell r="BE169">
            <v>1.9628681356144463E-3</v>
          </cell>
          <cell r="BF169">
            <v>1.9628681356144463E-3</v>
          </cell>
          <cell r="BG169">
            <v>1.9628681356144463E-3</v>
          </cell>
          <cell r="BH169">
            <v>1.9628681356144463E-3</v>
          </cell>
          <cell r="BI169">
            <v>1.9628681356144463E-3</v>
          </cell>
          <cell r="BJ169">
            <v>1.9628681356144463E-3</v>
          </cell>
          <cell r="BK169">
            <v>1.9628681356144463E-3</v>
          </cell>
          <cell r="BL169">
            <v>1.9628681356144463E-3</v>
          </cell>
          <cell r="BM169">
            <v>1.9628681356144463E-3</v>
          </cell>
        </row>
        <row r="171">
          <cell r="BB171">
            <v>0.20150259866114301</v>
          </cell>
          <cell r="BC171">
            <v>0.20150259866114301</v>
          </cell>
          <cell r="BD171">
            <v>0.20150259866114301</v>
          </cell>
          <cell r="BE171">
            <v>0.20150259866114301</v>
          </cell>
          <cell r="BF171">
            <v>0.20150259866114301</v>
          </cell>
          <cell r="BG171">
            <v>0.20150259866114301</v>
          </cell>
          <cell r="BH171">
            <v>0.20150259866114301</v>
          </cell>
          <cell r="BI171">
            <v>0.20150259866114301</v>
          </cell>
          <cell r="BJ171">
            <v>0.20150259866114301</v>
          </cell>
          <cell r="BK171">
            <v>0.20150259866114301</v>
          </cell>
          <cell r="BL171">
            <v>0.20150259866114301</v>
          </cell>
          <cell r="BM171">
            <v>0.20150259866114301</v>
          </cell>
        </row>
        <row r="174">
          <cell r="BB174">
            <v>0.10413941668811878</v>
          </cell>
          <cell r="BC174">
            <v>0.10413941668811878</v>
          </cell>
          <cell r="BD174">
            <v>0.10413941668811878</v>
          </cell>
          <cell r="BE174">
            <v>0.10413941668811878</v>
          </cell>
          <cell r="BF174">
            <v>0.10413941668811878</v>
          </cell>
          <cell r="BG174">
            <v>0.10413941668811878</v>
          </cell>
          <cell r="BH174">
            <v>0.10413941668811878</v>
          </cell>
          <cell r="BI174">
            <v>0.10413941668811878</v>
          </cell>
          <cell r="BJ174">
            <v>0.10413941668811878</v>
          </cell>
          <cell r="BK174">
            <v>0.10413941668811878</v>
          </cell>
          <cell r="BL174">
            <v>0.10413941668811878</v>
          </cell>
          <cell r="BM174">
            <v>0.10413941668811878</v>
          </cell>
        </row>
        <row r="184">
          <cell r="BB184">
            <v>0.44784180169900722</v>
          </cell>
          <cell r="BC184">
            <v>0.44784180169900722</v>
          </cell>
          <cell r="BD184">
            <v>0.44784180169900722</v>
          </cell>
          <cell r="BE184">
            <v>0.44784180169900722</v>
          </cell>
          <cell r="BF184">
            <v>0.44784180169900722</v>
          </cell>
          <cell r="BG184">
            <v>0.44784180169900722</v>
          </cell>
          <cell r="BH184">
            <v>0.44784180169900722</v>
          </cell>
          <cell r="BI184">
            <v>0.44784180169900722</v>
          </cell>
          <cell r="BJ184">
            <v>0.44784180169900722</v>
          </cell>
          <cell r="BK184">
            <v>0.44784180169900722</v>
          </cell>
          <cell r="BL184">
            <v>0.44784180169900722</v>
          </cell>
          <cell r="BM184">
            <v>0.44784180169900722</v>
          </cell>
        </row>
        <row r="185">
          <cell r="BB185">
            <v>1.2866483222130229</v>
          </cell>
          <cell r="BC185">
            <v>1.2866483222130229</v>
          </cell>
          <cell r="BD185">
            <v>1.2866483222130229</v>
          </cell>
          <cell r="BE185">
            <v>1.2866483222130229</v>
          </cell>
          <cell r="BF185">
            <v>1.2866483222130229</v>
          </cell>
          <cell r="BG185">
            <v>1.2866483222130229</v>
          </cell>
          <cell r="BH185">
            <v>1.2866483222130229</v>
          </cell>
          <cell r="BI185">
            <v>1.2866483222130229</v>
          </cell>
          <cell r="BJ185">
            <v>1.2866483222130229</v>
          </cell>
          <cell r="BK185">
            <v>1.2866483222130229</v>
          </cell>
          <cell r="BL185">
            <v>1.2866483222130229</v>
          </cell>
          <cell r="BM185">
            <v>1.2866483222130229</v>
          </cell>
        </row>
        <row r="188">
          <cell r="BB188">
            <v>0.17859125882446261</v>
          </cell>
          <cell r="BC188">
            <v>0.17859125882446261</v>
          </cell>
          <cell r="BD188">
            <v>0.17859125882446261</v>
          </cell>
          <cell r="BE188">
            <v>0.17859125882446261</v>
          </cell>
          <cell r="BF188">
            <v>0.17859125882446261</v>
          </cell>
          <cell r="BG188">
            <v>0.17859125882446261</v>
          </cell>
          <cell r="BH188">
            <v>0.17859125882446261</v>
          </cell>
          <cell r="BI188">
            <v>0.17859125882446261</v>
          </cell>
          <cell r="BJ188">
            <v>0.17859125882446261</v>
          </cell>
          <cell r="BK188">
            <v>0.17859125882446261</v>
          </cell>
          <cell r="BL188">
            <v>0.17859125882446261</v>
          </cell>
          <cell r="BM188">
            <v>0.17859125882446261</v>
          </cell>
        </row>
        <row r="189">
          <cell r="BB189">
            <v>2.5218908749797386E-2</v>
          </cell>
          <cell r="BC189">
            <v>2.5218908749797386E-2</v>
          </cell>
          <cell r="BD189">
            <v>2.5218908749797386E-2</v>
          </cell>
          <cell r="BE189">
            <v>2.5218908749797386E-2</v>
          </cell>
          <cell r="BF189">
            <v>2.5218908749797386E-2</v>
          </cell>
          <cell r="BG189">
            <v>2.5218908749797386E-2</v>
          </cell>
          <cell r="BH189">
            <v>2.5218908749797386E-2</v>
          </cell>
          <cell r="BI189">
            <v>2.5218908749797386E-2</v>
          </cell>
          <cell r="BJ189">
            <v>2.5218908749797386E-2</v>
          </cell>
          <cell r="BK189">
            <v>2.5218908749797386E-2</v>
          </cell>
          <cell r="BL189">
            <v>2.5218908749797386E-2</v>
          </cell>
          <cell r="BM189">
            <v>2.5218908749797386E-2</v>
          </cell>
        </row>
        <row r="193">
          <cell r="BB193">
            <v>2.1666706901962676E-3</v>
          </cell>
          <cell r="BC193">
            <v>2.1666706901962676E-3</v>
          </cell>
          <cell r="BD193">
            <v>2.1666706901962676E-3</v>
          </cell>
          <cell r="BE193">
            <v>2.1666706901962676E-3</v>
          </cell>
          <cell r="BF193">
            <v>2.1666706901962676E-3</v>
          </cell>
          <cell r="BG193">
            <v>2.1666706901962676E-3</v>
          </cell>
          <cell r="BH193">
            <v>2.1666706901962676E-3</v>
          </cell>
          <cell r="BI193">
            <v>2.1666706901962676E-3</v>
          </cell>
          <cell r="BJ193">
            <v>2.1666706901962676E-3</v>
          </cell>
          <cell r="BK193">
            <v>2.1666706901962676E-3</v>
          </cell>
          <cell r="BL193">
            <v>2.1666706901962676E-3</v>
          </cell>
          <cell r="BM193">
            <v>2.1666706901962676E-3</v>
          </cell>
        </row>
        <row r="195">
          <cell r="BB195">
            <v>0.23766205776813004</v>
          </cell>
          <cell r="BC195">
            <v>0.23766205776813004</v>
          </cell>
          <cell r="BD195">
            <v>0.23766205776813004</v>
          </cell>
          <cell r="BE195">
            <v>0.23766205776813004</v>
          </cell>
          <cell r="BF195">
            <v>0.23766205776813004</v>
          </cell>
          <cell r="BG195">
            <v>0.23766205776813004</v>
          </cell>
          <cell r="BH195">
            <v>0.23766205776813004</v>
          </cell>
          <cell r="BI195">
            <v>0.23766205776813004</v>
          </cell>
          <cell r="BJ195">
            <v>0.23766205776813004</v>
          </cell>
          <cell r="BK195">
            <v>0.23766205776813004</v>
          </cell>
          <cell r="BL195">
            <v>0.23766205776813004</v>
          </cell>
          <cell r="BM195">
            <v>0.23766205776813004</v>
          </cell>
        </row>
        <row r="198">
          <cell r="BB198">
            <v>0.11935010225513086</v>
          </cell>
          <cell r="BC198">
            <v>0.11935010225513086</v>
          </cell>
          <cell r="BD198">
            <v>0.11935010225513086</v>
          </cell>
          <cell r="BE198">
            <v>0.11935010225513086</v>
          </cell>
          <cell r="BF198">
            <v>0.11935010225513086</v>
          </cell>
          <cell r="BG198">
            <v>0.11935010225513086</v>
          </cell>
          <cell r="BH198">
            <v>0.11935010225513086</v>
          </cell>
          <cell r="BI198">
            <v>0.11935010225513086</v>
          </cell>
          <cell r="BJ198">
            <v>0.11935010225513086</v>
          </cell>
          <cell r="BK198">
            <v>0.11935010225513086</v>
          </cell>
          <cell r="BL198">
            <v>0.11935010225513086</v>
          </cell>
          <cell r="BM198">
            <v>0.11935010225513086</v>
          </cell>
        </row>
        <row r="209">
          <cell r="BB209">
            <v>1.2731884632760957</v>
          </cell>
          <cell r="BC209">
            <v>1.2731884632760957</v>
          </cell>
          <cell r="BD209">
            <v>1.2731884632760957</v>
          </cell>
          <cell r="BE209">
            <v>1.2731884632760957</v>
          </cell>
          <cell r="BF209">
            <v>1.2731884632760957</v>
          </cell>
          <cell r="BG209">
            <v>1.2731884632760957</v>
          </cell>
          <cell r="BH209">
            <v>1.2731884632760957</v>
          </cell>
          <cell r="BI209">
            <v>1.2731884632760957</v>
          </cell>
          <cell r="BJ209">
            <v>1.2731884632760957</v>
          </cell>
          <cell r="BK209">
            <v>1.2731884632760957</v>
          </cell>
          <cell r="BL209">
            <v>1.2731884632760957</v>
          </cell>
          <cell r="BM209">
            <v>1.2731884632760957</v>
          </cell>
        </row>
        <row r="212">
          <cell r="BB212">
            <v>0.16646392228513257</v>
          </cell>
          <cell r="BC212">
            <v>0.16646392228513257</v>
          </cell>
          <cell r="BD212">
            <v>0.16646392228513257</v>
          </cell>
          <cell r="BE212">
            <v>0.16646392228513257</v>
          </cell>
          <cell r="BF212">
            <v>0.16646392228513257</v>
          </cell>
          <cell r="BG212">
            <v>0.16646392228513257</v>
          </cell>
          <cell r="BH212">
            <v>0.16646392228513257</v>
          </cell>
          <cell r="BI212">
            <v>0.16646392228513257</v>
          </cell>
          <cell r="BJ212">
            <v>0.16646392228513257</v>
          </cell>
          <cell r="BK212">
            <v>0.16646392228513257</v>
          </cell>
          <cell r="BL212">
            <v>0.16646392228513257</v>
          </cell>
          <cell r="BM212">
            <v>0.16646392228513257</v>
          </cell>
        </row>
        <row r="213">
          <cell r="BB213">
            <v>3.0183651231601546E-2</v>
          </cell>
          <cell r="BC213">
            <v>3.0183651231601546E-2</v>
          </cell>
          <cell r="BD213">
            <v>3.0183651231601546E-2</v>
          </cell>
          <cell r="BE213">
            <v>3.0183651231601546E-2</v>
          </cell>
          <cell r="BF213">
            <v>3.0183651231601546E-2</v>
          </cell>
          <cell r="BG213">
            <v>3.0183651231601546E-2</v>
          </cell>
          <cell r="BH213">
            <v>3.0183651231601546E-2</v>
          </cell>
          <cell r="BI213">
            <v>3.0183651231601546E-2</v>
          </cell>
          <cell r="BJ213">
            <v>3.0183651231601546E-2</v>
          </cell>
          <cell r="BK213">
            <v>3.0183651231601546E-2</v>
          </cell>
          <cell r="BL213">
            <v>3.0183651231601546E-2</v>
          </cell>
          <cell r="BM213">
            <v>3.0183651231601546E-2</v>
          </cell>
        </row>
        <row r="217">
          <cell r="BB217">
            <v>2.3669194131255887E-3</v>
          </cell>
          <cell r="BC217">
            <v>2.3669194131255887E-3</v>
          </cell>
          <cell r="BD217">
            <v>2.3669194131255887E-3</v>
          </cell>
          <cell r="BE217">
            <v>2.3669194131255887E-3</v>
          </cell>
          <cell r="BF217">
            <v>2.3669194131255887E-3</v>
          </cell>
          <cell r="BG217">
            <v>2.3669194131255887E-3</v>
          </cell>
          <cell r="BH217">
            <v>2.3669194131255887E-3</v>
          </cell>
          <cell r="BI217">
            <v>2.3669194131255887E-3</v>
          </cell>
          <cell r="BJ217">
            <v>2.3669194131255887E-3</v>
          </cell>
          <cell r="BK217">
            <v>2.3669194131255887E-3</v>
          </cell>
          <cell r="BL217">
            <v>2.3669194131255887E-3</v>
          </cell>
          <cell r="BM217">
            <v>2.3669194131255887E-3</v>
          </cell>
        </row>
        <row r="219">
          <cell r="BB219">
            <v>0.30305847782429945</v>
          </cell>
          <cell r="BC219">
            <v>0.30305847782429945</v>
          </cell>
          <cell r="BD219">
            <v>0.30305847782429945</v>
          </cell>
          <cell r="BE219">
            <v>0.30305847782429945</v>
          </cell>
          <cell r="BF219">
            <v>0.30305847782429945</v>
          </cell>
          <cell r="BG219">
            <v>0.30305847782429945</v>
          </cell>
          <cell r="BH219">
            <v>0.30305847782429945</v>
          </cell>
          <cell r="BI219">
            <v>0.30305847782429945</v>
          </cell>
          <cell r="BJ219">
            <v>0.30305847782429945</v>
          </cell>
          <cell r="BK219">
            <v>0.30305847782429945</v>
          </cell>
          <cell r="BL219">
            <v>0.30305847782429945</v>
          </cell>
          <cell r="BM219">
            <v>0.30305847782429945</v>
          </cell>
        </row>
        <row r="222">
          <cell r="BB222">
            <v>0.11539622448124293</v>
          </cell>
          <cell r="BC222">
            <v>0.11539622448124293</v>
          </cell>
          <cell r="BD222">
            <v>0.11539622448124293</v>
          </cell>
          <cell r="BE222">
            <v>0.11539622448124293</v>
          </cell>
          <cell r="BF222">
            <v>0.11539622448124293</v>
          </cell>
          <cell r="BG222">
            <v>0.11539622448124293</v>
          </cell>
          <cell r="BH222">
            <v>0.11539622448124293</v>
          </cell>
          <cell r="BI222">
            <v>0.11539622448124293</v>
          </cell>
          <cell r="BJ222">
            <v>0.11539622448124293</v>
          </cell>
          <cell r="BK222">
            <v>0.11539622448124293</v>
          </cell>
          <cell r="BL222">
            <v>0.11539622448124293</v>
          </cell>
          <cell r="BM222">
            <v>0.11539622448124293</v>
          </cell>
        </row>
        <row r="232">
          <cell r="BB232">
            <v>0.50478356584878381</v>
          </cell>
          <cell r="BC232">
            <v>0.50478356584878381</v>
          </cell>
          <cell r="BD232">
            <v>0.50478356584878381</v>
          </cell>
          <cell r="BE232">
            <v>0.50478356584878381</v>
          </cell>
          <cell r="BF232">
            <v>0.50478356584878381</v>
          </cell>
          <cell r="BG232">
            <v>0.50478356584878381</v>
          </cell>
          <cell r="BH232">
            <v>0.50478356584878381</v>
          </cell>
          <cell r="BI232">
            <v>0.50478356584878381</v>
          </cell>
          <cell r="BJ232">
            <v>0.50478356584878381</v>
          </cell>
          <cell r="BK232">
            <v>0.50478356584878381</v>
          </cell>
          <cell r="BL232">
            <v>0.50478356584878381</v>
          </cell>
          <cell r="BM232">
            <v>0.50478356584878381</v>
          </cell>
        </row>
        <row r="233">
          <cell r="BB233">
            <v>1.3202321884936903</v>
          </cell>
          <cell r="BC233">
            <v>1.3202321884936903</v>
          </cell>
          <cell r="BD233">
            <v>1.3202321884936903</v>
          </cell>
          <cell r="BE233">
            <v>1.3202321884936903</v>
          </cell>
          <cell r="BF233">
            <v>1.3202321884936903</v>
          </cell>
          <cell r="BG233">
            <v>1.3202321884936903</v>
          </cell>
          <cell r="BH233">
            <v>1.3202321884936903</v>
          </cell>
          <cell r="BI233">
            <v>1.3202321884936903</v>
          </cell>
          <cell r="BJ233">
            <v>1.3202321884936903</v>
          </cell>
          <cell r="BK233">
            <v>1.3202321884936903</v>
          </cell>
          <cell r="BL233">
            <v>1.3202321884936903</v>
          </cell>
          <cell r="BM233">
            <v>1.3202321884936903</v>
          </cell>
        </row>
        <row r="234">
          <cell r="BB234">
            <v>1.3877267864897211</v>
          </cell>
          <cell r="BC234">
            <v>1.3877267864897211</v>
          </cell>
          <cell r="BD234">
            <v>1.3877267864897211</v>
          </cell>
          <cell r="BE234">
            <v>1.3877267864897211</v>
          </cell>
          <cell r="BF234">
            <v>1.3877267864897211</v>
          </cell>
          <cell r="BG234">
            <v>1.3877267864897211</v>
          </cell>
          <cell r="BH234">
            <v>1.3877267864897211</v>
          </cell>
          <cell r="BI234">
            <v>1.3877267864897211</v>
          </cell>
          <cell r="BJ234">
            <v>1.3877267864897211</v>
          </cell>
          <cell r="BK234">
            <v>1.3877267864897211</v>
          </cell>
          <cell r="BL234">
            <v>1.3877267864897211</v>
          </cell>
          <cell r="BM234">
            <v>1.3877267864897211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Current Data"/>
      <sheetName val="Historic Data"/>
      <sheetName val="Last 100 Ships"/>
      <sheetName val="Old Ships"/>
      <sheetName val="Last Ships Charts"/>
      <sheetName val="Iron"/>
      <sheetName val="Phosphorous"/>
      <sheetName val="Silica"/>
      <sheetName val="Alumina"/>
      <sheetName val="Moisture"/>
      <sheetName val="LOI"/>
      <sheetName val="-6.3 mm"/>
      <sheetName val="Extract"/>
      <sheetName val="Model Input Page"/>
      <sheetName val="DEC-REA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Index"/>
      <sheetName val="LOM"/>
      <sheetName val="Summary"/>
      <sheetName val="Budget"/>
      <sheetName val="Pit Normalization"/>
      <sheetName val="LOMprod"/>
      <sheetName val="Production (2)"/>
      <sheetName val="Manpower"/>
      <sheetName val="OrgChart"/>
      <sheetName val="DesignCriteria"/>
      <sheetName val="Drills"/>
      <sheetName val="Blasting"/>
      <sheetName val="Production"/>
      <sheetName val="Loaders"/>
      <sheetName val="Factors"/>
      <sheetName val="Trucks"/>
      <sheetName val="Ancilliary"/>
      <sheetName val="Physicals"/>
      <sheetName val="Contractors"/>
      <sheetName val="Admin"/>
      <sheetName val="Capital"/>
      <sheetName val="ToDo"/>
      <sheetName val="Cal06"/>
      <sheetName val="Module1"/>
      <sheetName val="Module2"/>
      <sheetName val="Module3"/>
      <sheetName val="Module5"/>
      <sheetName val="Module4"/>
      <sheetName val="Module6"/>
      <sheetName val="Module7"/>
      <sheetName val="Module8"/>
      <sheetName val="Module9"/>
      <sheetName val="Module10"/>
      <sheetName val="Current Data"/>
      <sheetName val="Gui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
      <sheetName val="CNTL"/>
      <sheetName val="Prod"/>
      <sheetName val="Roster"/>
      <sheetName val="Split"/>
      <sheetName val="PR"/>
      <sheetName val="L&amp;H1"/>
      <sheetName val="1Hr|Sch"/>
      <sheetName val="1Hr|Mth"/>
      <sheetName val="L&amp;H2"/>
      <sheetName val="2Hr|Sch"/>
      <sheetName val="2Hr|Mth"/>
      <sheetName val="L&amp;H3"/>
      <sheetName val="3Hr|Sch"/>
      <sheetName val="3Hr|Mth"/>
      <sheetName val="Prod|Mth"/>
      <sheetName val="Ancil"/>
      <sheetName val="PT"/>
      <sheetName val="Rates"/>
      <sheetName val="Mang"/>
      <sheetName val="OH"/>
      <sheetName val="Mob"/>
      <sheetName val="Cal"/>
      <sheetName val="PrintSheet"/>
      <sheetName val="V1"/>
      <sheetName val="1Calc"/>
      <sheetName val="V2"/>
      <sheetName val="2Calc"/>
      <sheetName val="V3"/>
      <sheetName val="3Calc"/>
      <sheetName val="Produc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w-Tie"/>
      <sheetName val="50080058 Confined Space Task Ma"/>
      <sheetName val="50080056 CS Atmospheric Monitor"/>
      <sheetName val="50080057 CS Training and Compet"/>
      <sheetName val="50080059 CS Isolation Confirmat"/>
      <sheetName val="50065266 Emergency Response"/>
      <sheetName val="Tracked changes "/>
      <sheetName val="CDA"/>
      <sheetName val="CET"/>
      <sheetName val="Issue &amp; RT"/>
      <sheetName val="Attendance Register"/>
      <sheetName val="Actions"/>
      <sheetName val="Master data"/>
      <sheetName val="&gt;&gt;&gt;"/>
      <sheetName val="Bow-Tie Example"/>
      <sheetName val="Controls EXAMPLE"/>
      <sheetName val="CDA EXAMPLE"/>
      <sheetName val="CET EXAMPLE"/>
      <sheetName val="50080063 BOWTIE &amp; CCD WAM Confi"/>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D1" t="str">
            <v>Impact Level</v>
          </cell>
        </row>
      </sheetData>
      <sheetData sheetId="13"/>
      <sheetData sheetId="14"/>
      <sheetData sheetId="15"/>
      <sheetData sheetId="16"/>
      <sheetData sheetId="17"/>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Formulas"/>
      <sheetName val="Cash Flow"/>
      <sheetName val="Manual Input Qld"/>
      <sheetName val="H"/>
      <sheetName val="XERASMaintMOE"/>
      <sheetName val="XERASOpMOE"/>
      <sheetName val="XERASCoalImport"/>
      <sheetName val="XERASDrillBlast"/>
      <sheetName val="XERASWasteImport"/>
      <sheetName val="XERASHours"/>
      <sheetName val="XERASECMInput"/>
      <sheetName val="XERASCapitalInput"/>
      <sheetName val="XERASAvailUtil"/>
      <sheetName val="Date"/>
      <sheetName val="Graph Data"/>
      <sheetName val="Lists"/>
      <sheetName val="Validations"/>
      <sheetName val="Control"/>
      <sheetName val="#REF"/>
      <sheetName val="15120"/>
      <sheetName val="14020nenapril"/>
      <sheetName val="14020spd-APRIL"/>
      <sheetName val="14020trm"/>
      <sheetName val="17060"/>
      <sheetName val="22930,24300,24301,24302,35540"/>
      <sheetName val="30090"/>
      <sheetName val="30102"/>
      <sheetName val="32120"/>
      <sheetName val="32160"/>
      <sheetName val="INVENTORY WSHEET"/>
      <sheetName val="50428"/>
      <sheetName val="51690"/>
      <sheetName val="51820"/>
      <sheetName val="51861"/>
      <sheetName val="52537"/>
      <sheetName val="52540"/>
      <sheetName val="52546"/>
      <sheetName val="Uploadsheet"/>
      <sheetName val="JnlInfo"/>
      <sheetName val="DUMP movement"/>
      <sheetName val="DUMP opening bal"/>
      <sheetName val="Numbering Defintions"/>
      <sheetName val="MGMT FEE"/>
      <sheetName val="CommodityCodes"/>
      <sheetName val="Monthly Forecast"/>
      <sheetName val="MARCH - FORECAST (DAY-8)"/>
      <sheetName val="Current Cost Centres"/>
      <sheetName val="COA"/>
      <sheetName val="Descripciones"/>
      <sheetName val=" Drop Down Menus and Notes"/>
      <sheetName val="Drop Down"/>
      <sheetName val="TOTAL_Departamen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refreshError="1"/>
      <sheetData sheetId="5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w-tie"/>
      <sheetName val="Master data"/>
      <sheetName val="Discussion points"/>
      <sheetName val="50035440 Bowtie Channel Blockag"/>
    </sheetNames>
    <sheetDataSet>
      <sheetData sheetId="0"/>
      <sheetData sheetId="1">
        <row r="1">
          <cell r="F1" t="str">
            <v>Impact Level</v>
          </cell>
        </row>
      </sheetData>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B1:B56" totalsRowShown="0" headerRowDxfId="68" dataDxfId="67">
  <sortState xmlns:xlrd2="http://schemas.microsoft.com/office/spreadsheetml/2017/richdata2" ref="B2:B58">
    <sortCondition ref="B58"/>
  </sortState>
  <tableColumns count="1">
    <tableColumn id="1" xr3:uid="{00000000-0010-0000-0000-000001000000}" name="Risk Category" dataDxfId="66"/>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9000000}" name="Table15" displayName="Table15" ref="P1:P5" totalsRowShown="0" headerRowDxfId="38" dataDxfId="37">
  <tableColumns count="1">
    <tableColumn id="1" xr3:uid="{00000000-0010-0000-0900-000001000000}" name="Control Rating" dataDxfId="36"/>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A000000}" name="Table16" displayName="Table16" ref="R1:R3" totalsRowShown="0" headerRowDxfId="35" dataDxfId="34">
  <tableColumns count="1">
    <tableColumn id="1" xr3:uid="{00000000-0010-0000-0A00-000001000000}" name="Test Result" dataDxfId="33"/>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B000000}" name="Table17" displayName="Table17" ref="M1:M6" totalsRowShown="0" headerRowDxfId="32" dataDxfId="31">
  <tableColumns count="1">
    <tableColumn id="1" xr3:uid="{00000000-0010-0000-0B00-000001000000}" name="Likelihood level" dataDxfId="30"/>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C000000}" name="Table20" displayName="Table20" ref="U1:U3" totalsRowShown="0" headerRowDxfId="29" dataDxfId="28">
  <autoFilter ref="U1:U3" xr:uid="{00000000-0009-0000-0100-000014000000}"/>
  <tableColumns count="1">
    <tableColumn id="1" xr3:uid="{00000000-0010-0000-0C00-000001000000}" name="Priority" dataDxfId="27"/>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D000000}" name="Table1" displayName="Table1" ref="O1:O4" totalsRowShown="0" headerRowDxfId="26" dataDxfId="25">
  <tableColumns count="1">
    <tableColumn id="1" xr3:uid="{00000000-0010-0000-0D00-000001000000}" name="RE Rating" dataDxfId="24"/>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Table9" displayName="Table9" ref="V1:W54" totalsRowShown="0" headerRowDxfId="23" dataDxfId="22">
  <autoFilter ref="V1:W54" xr:uid="{00000000-0009-0000-0100-000009000000}"/>
  <sortState xmlns:xlrd2="http://schemas.microsoft.com/office/spreadsheetml/2017/richdata2" ref="V2:W54">
    <sortCondition ref="V2"/>
  </sortState>
  <tableColumns count="2">
    <tableColumn id="1" xr3:uid="{00000000-0010-0000-0E00-000001000000}" name="Group Risk" dataDxfId="21"/>
    <tableColumn id="2" xr3:uid="{00000000-0010-0000-0E00-000002000000}" name="Group Risk Cat" dataDxfId="20"/>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F000000}" name="Table4" displayName="Table4" ref="H1:I6" totalsRowShown="0" headerRowDxfId="19" dataDxfId="18">
  <autoFilter ref="H1:I6" xr:uid="{00000000-0009-0000-0100-000004000000}"/>
  <tableColumns count="2">
    <tableColumn id="1" xr3:uid="{00000000-0010-0000-0F00-000001000000}" name="Timeframe" dataDxfId="17"/>
    <tableColumn id="2" xr3:uid="{00000000-0010-0000-0F00-000002000000}" name="Score" dataDxfId="16"/>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10000000}" name="Table8" displayName="Table8" ref="J1:K5" totalsRowShown="0" headerRowDxfId="15" dataDxfId="14">
  <autoFilter ref="J1:K5" xr:uid="{00000000-0009-0000-0100-000008000000}"/>
  <tableColumns count="2">
    <tableColumn id="1" xr3:uid="{00000000-0010-0000-1000-000001000000}" name="Velocity" dataDxfId="13"/>
    <tableColumn id="2" xr3:uid="{00000000-0010-0000-1000-000002000000}" name="Score2" dataDxfId="12"/>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18" displayName="Table18" ref="X1:X3" totalsRowShown="0" headerRowDxfId="11" dataDxfId="10">
  <autoFilter ref="X1:X3" xr:uid="{00000000-0009-0000-0100-000012000000}"/>
  <tableColumns count="1">
    <tableColumn id="1" xr3:uid="{00000000-0010-0000-1100-000001000000}" name="Control Type" dataDxfId="9"/>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19" displayName="Table19" ref="Y1:Y4" totalsRowShown="0" headerRowDxfId="8" dataDxfId="7">
  <autoFilter ref="Y1:Y4" xr:uid="{00000000-0009-0000-0100-000013000000}"/>
  <tableColumns count="1">
    <tableColumn id="1" xr3:uid="{00000000-0010-0000-1200-000001000000}" name="Control Purpose" dataDxfId="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C1:C13" totalsRowShown="0" headerRowDxfId="65" dataDxfId="64">
  <sortState xmlns:xlrd2="http://schemas.microsoft.com/office/spreadsheetml/2017/richdata2" ref="C2:C13">
    <sortCondition ref="C2"/>
  </sortState>
  <tableColumns count="1">
    <tableColumn id="1" xr3:uid="{00000000-0010-0000-0100-000001000000}" name="Impact Category" dataDxfId="63"/>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3000000}" name="Table14" displayName="Table14" ref="Z1:Z32" totalsRowShown="0" headerRowDxfId="5">
  <autoFilter ref="Z1:Z32" xr:uid="{00000000-0009-0000-0100-00000E000000}"/>
  <tableColumns count="1">
    <tableColumn id="1" xr3:uid="{00000000-0010-0000-1300-000001000000}" name="L3 Risk"/>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21" displayName="Table21" ref="AA1:AB282" totalsRowShown="0" headerRowDxfId="4" dataDxfId="3">
  <autoFilter ref="AA1:AB282" xr:uid="{00000000-0009-0000-0100-000015000000}"/>
  <tableColumns count="2">
    <tableColumn id="1" xr3:uid="{00000000-0010-0000-1400-000001000000}" name="Organisation Unit" dataDxfId="2"/>
    <tableColumn id="2" xr3:uid="{00000000-0010-0000-1400-000002000000}" name="Capture " dataDxfId="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D1:G7" totalsRowShown="0" headerRowDxfId="62" dataDxfId="61">
  <tableColumns count="4">
    <tableColumn id="1" xr3:uid="{00000000-0010-0000-0200-000001000000}" name="Impact Level" dataDxfId="60"/>
    <tableColumn id="2" xr3:uid="{00000000-0010-0000-0200-000002000000}" name="From" dataDxfId="59"/>
    <tableColumn id="3" xr3:uid="{00000000-0010-0000-0200-000003000000}" name="To" dataDxfId="58"/>
    <tableColumn id="4" xr3:uid="{00000000-0010-0000-0200-000004000000}" name="Severity Fac" dataDxfId="57"/>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6" displayName="Table6" ref="L1:L6" totalsRowShown="0" headerRowDxfId="56" dataDxfId="55">
  <tableColumns count="1">
    <tableColumn id="1" xr3:uid="{00000000-0010-0000-0300-000001000000}" name="Likelihood" dataDxfId="5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7" displayName="Table7" ref="N1:N6" totalsRowShown="0" headerRowDxfId="53" dataDxfId="52">
  <tableColumns count="1">
    <tableColumn id="1" xr3:uid="{00000000-0010-0000-0400-000001000000}" name="Severity Factor" dataDxfId="5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Table10" displayName="Table10" ref="Q1:Q3" totalsRowShown="0" headerRowDxfId="50" dataDxfId="49">
  <tableColumns count="1">
    <tableColumn id="1" xr3:uid="{00000000-0010-0000-0500-000001000000}" name="Step_Test" dataDxfId="4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S1:S4" totalsRowShown="0" headerRowDxfId="47" dataDxfId="46">
  <tableColumns count="1">
    <tableColumn id="1" xr3:uid="{00000000-0010-0000-0600-000001000000}" name="Yes_No" dataDxfId="4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7000000}" name="Table12" displayName="Table12" ref="T1:T5" totalsRowShown="0" headerRowDxfId="44" dataDxfId="43">
  <tableColumns count="1">
    <tableColumn id="1" xr3:uid="{00000000-0010-0000-0700-000001000000}" name="Sampling Method" dataDxfId="4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8000000}" name="Table13" displayName="Table13" ref="A1:A20" totalsRowShown="0" headerRowDxfId="41" dataDxfId="40">
  <sortState xmlns:xlrd2="http://schemas.microsoft.com/office/spreadsheetml/2017/richdata2" ref="A2:A20">
    <sortCondition ref="A2:A20"/>
  </sortState>
  <tableColumns count="1">
    <tableColumn id="1" xr3:uid="{00000000-0010-0000-0800-000001000000}" name="Org Unit" dataDxfId="3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BHPB Colour Palett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mysite.bhpbilliton.com/personal/elaine_bellinger_bhp_com/Documents/Documents/nCV77" TargetMode="External"/></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9"/>
  <sheetViews>
    <sheetView topLeftCell="A4" zoomScale="85" zoomScaleNormal="85" workbookViewId="0">
      <selection activeCell="B4" sqref="B4"/>
    </sheetView>
  </sheetViews>
  <sheetFormatPr defaultColWidth="9.33203125" defaultRowHeight="13.8"/>
  <cols>
    <col min="1" max="1" width="2.6640625" style="113" customWidth="1"/>
    <col min="2" max="2" width="223.6640625" style="113" customWidth="1"/>
    <col min="3" max="16384" width="9.33203125" style="113"/>
  </cols>
  <sheetData>
    <row r="1" spans="1:2" ht="48" customHeight="1">
      <c r="A1" s="318" t="s">
        <v>0</v>
      </c>
      <c r="B1" s="318"/>
    </row>
    <row r="2" spans="1:2">
      <c r="A2" s="319"/>
      <c r="B2" s="319"/>
    </row>
    <row r="3" spans="1:2" ht="21.6" customHeight="1">
      <c r="A3" s="320" t="s">
        <v>1</v>
      </c>
      <c r="B3" s="320"/>
    </row>
    <row r="4" spans="1:2" ht="155.69999999999999" customHeight="1">
      <c r="A4" s="289"/>
      <c r="B4" s="314" t="s">
        <v>1462</v>
      </c>
    </row>
    <row r="5" spans="1:2" ht="20.7" customHeight="1">
      <c r="A5" s="320" t="s">
        <v>2</v>
      </c>
      <c r="B5" s="320"/>
    </row>
    <row r="6" spans="1:2" s="172" customFormat="1" ht="63.6" customHeight="1">
      <c r="A6" s="171"/>
      <c r="B6" s="290" t="s">
        <v>3</v>
      </c>
    </row>
    <row r="7" spans="1:2" ht="22.2" customHeight="1">
      <c r="A7" s="320" t="s">
        <v>4</v>
      </c>
      <c r="B7" s="320"/>
    </row>
    <row r="8" spans="1:2" ht="409.2" customHeight="1">
      <c r="A8" s="170"/>
      <c r="B8" s="291" t="s">
        <v>5</v>
      </c>
    </row>
    <row r="9" spans="1:2" ht="145.94999999999999" customHeight="1">
      <c r="A9" s="291"/>
      <c r="B9" s="291"/>
    </row>
  </sheetData>
  <mergeCells count="5">
    <mergeCell ref="A1:B1"/>
    <mergeCell ref="A2:B2"/>
    <mergeCell ref="A3:B3"/>
    <mergeCell ref="A5:B5"/>
    <mergeCell ref="A7:B7"/>
  </mergeCells>
  <pageMargins left="0.7" right="0.7" top="0.75" bottom="0.75" header="0.3" footer="0.3"/>
  <pageSetup paperSize="9" orientation="portrait" verticalDpi="90" r:id="rId1"/>
  <headerFooter>
    <oddHeader xml:space="preserve">&amp;L&amp;"arial,Regular"&amp;K234483Internal&amp;K000000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theme="9"/>
  </sheetPr>
  <dimension ref="A1:AW30"/>
  <sheetViews>
    <sheetView topLeftCell="A22" zoomScale="130" zoomScaleNormal="130" workbookViewId="0">
      <selection activeCell="B24" sqref="B24:C24"/>
    </sheetView>
  </sheetViews>
  <sheetFormatPr defaultColWidth="9.33203125" defaultRowHeight="13.2"/>
  <cols>
    <col min="1" max="1" width="39.6640625" style="125" customWidth="1"/>
    <col min="2" max="2" width="11" style="125" customWidth="1"/>
    <col min="3" max="3" width="47.6640625" style="125" customWidth="1"/>
    <col min="4" max="4" width="47" style="125" customWidth="1"/>
    <col min="5" max="5" width="108.33203125" style="137" customWidth="1"/>
    <col min="6" max="7" width="41.33203125" style="125" customWidth="1"/>
    <col min="8" max="8" width="32.6640625" style="125" customWidth="1"/>
    <col min="9" max="9" width="122.44140625" style="125" customWidth="1"/>
    <col min="10" max="16384" width="9.33203125" style="125"/>
  </cols>
  <sheetData>
    <row r="1" spans="1:49" s="126" customFormat="1" ht="37.5" customHeight="1">
      <c r="A1" s="554" t="s">
        <v>1075</v>
      </c>
      <c r="B1" s="554"/>
      <c r="C1" s="554"/>
      <c r="D1" s="554"/>
      <c r="E1" s="554"/>
      <c r="F1" s="554"/>
      <c r="G1" s="554"/>
      <c r="H1" s="554"/>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row>
    <row r="2" spans="1:49" s="127" customFormat="1" ht="12" customHeight="1">
      <c r="A2" s="130"/>
      <c r="B2" s="130"/>
      <c r="C2" s="130"/>
      <c r="D2" s="130"/>
      <c r="E2" s="135"/>
      <c r="F2" s="130"/>
      <c r="G2" s="130"/>
      <c r="H2" s="130"/>
    </row>
    <row r="3" spans="1:49" s="126" customFormat="1" ht="28.5" customHeight="1">
      <c r="A3" s="282" t="s">
        <v>1076</v>
      </c>
      <c r="B3" s="555" t="s">
        <v>928</v>
      </c>
      <c r="C3" s="555"/>
      <c r="D3" s="555"/>
      <c r="E3" s="608" t="s">
        <v>1077</v>
      </c>
      <c r="F3" s="577" t="s">
        <v>1186</v>
      </c>
      <c r="G3" s="578"/>
      <c r="H3" s="579"/>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row>
    <row r="4" spans="1:49" s="126" customFormat="1" ht="28.5" customHeight="1">
      <c r="A4" s="108" t="s">
        <v>1079</v>
      </c>
      <c r="B4" s="555" t="s">
        <v>1187</v>
      </c>
      <c r="C4" s="555"/>
      <c r="D4" s="555"/>
      <c r="E4" s="609"/>
      <c r="F4" s="580"/>
      <c r="G4" s="581"/>
      <c r="H4" s="582"/>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row>
    <row r="5" spans="1:49" s="126" customFormat="1" ht="27.6" customHeight="1">
      <c r="A5" s="108" t="s">
        <v>1081</v>
      </c>
      <c r="B5" s="555"/>
      <c r="C5" s="555"/>
      <c r="D5" s="555"/>
      <c r="E5" s="148" t="s">
        <v>1082</v>
      </c>
      <c r="F5" s="555" t="s">
        <v>1041</v>
      </c>
      <c r="G5" s="555"/>
      <c r="H5" s="555"/>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row>
    <row r="6" spans="1:49" s="126" customFormat="1" ht="27.6" customHeight="1">
      <c r="A6" s="108" t="s">
        <v>1083</v>
      </c>
      <c r="B6" s="555" t="s">
        <v>49</v>
      </c>
      <c r="C6" s="555"/>
      <c r="D6" s="555"/>
      <c r="E6" s="148" t="s">
        <v>1084</v>
      </c>
      <c r="F6" s="555"/>
      <c r="G6" s="555"/>
      <c r="H6" s="555"/>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row>
    <row r="7" spans="1:49" s="126" customFormat="1" ht="27.6" customHeight="1">
      <c r="A7" s="108" t="s">
        <v>1085</v>
      </c>
      <c r="B7" s="555"/>
      <c r="C7" s="555"/>
      <c r="D7" s="555"/>
      <c r="E7" s="148" t="s">
        <v>1086</v>
      </c>
      <c r="F7" s="555"/>
      <c r="G7" s="555"/>
      <c r="H7" s="555"/>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row>
    <row r="8" spans="1:49" s="126" customFormat="1" ht="27.6" customHeight="1">
      <c r="A8" s="108" t="s">
        <v>32</v>
      </c>
      <c r="B8" s="555" t="s">
        <v>1469</v>
      </c>
      <c r="C8" s="555"/>
      <c r="D8" s="555"/>
      <c r="E8" s="148" t="s">
        <v>1087</v>
      </c>
      <c r="F8" s="555"/>
      <c r="G8" s="555"/>
      <c r="H8" s="555"/>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row>
    <row r="9" spans="1:49" s="126" customFormat="1" ht="27.6" customHeight="1">
      <c r="A9" s="108" t="s">
        <v>1088</v>
      </c>
      <c r="B9" s="555"/>
      <c r="C9" s="555"/>
      <c r="D9" s="555"/>
      <c r="E9" s="148" t="s">
        <v>1089</v>
      </c>
      <c r="F9" s="555"/>
      <c r="G9" s="555"/>
      <c r="H9" s="555"/>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row>
    <row r="10" spans="1:49" ht="27" customHeight="1">
      <c r="A10" s="546" t="s">
        <v>861</v>
      </c>
      <c r="B10" s="546"/>
      <c r="C10" s="280" t="s">
        <v>1090</v>
      </c>
      <c r="D10" s="280" t="s">
        <v>747</v>
      </c>
      <c r="E10" s="149" t="s">
        <v>1091</v>
      </c>
      <c r="F10" s="280" t="s">
        <v>1092</v>
      </c>
      <c r="G10" s="280" t="s">
        <v>1093</v>
      </c>
      <c r="H10" s="280" t="s">
        <v>1094</v>
      </c>
    </row>
    <row r="11" spans="1:49" s="128" customFormat="1" ht="153.75" customHeight="1">
      <c r="A11" s="547" t="s">
        <v>1095</v>
      </c>
      <c r="B11" s="547"/>
      <c r="C11" s="281" t="s">
        <v>1096</v>
      </c>
      <c r="D11" s="281" t="s">
        <v>1188</v>
      </c>
      <c r="E11" s="136" t="s">
        <v>1176</v>
      </c>
      <c r="F11" s="281" t="s">
        <v>1099</v>
      </c>
      <c r="G11" s="281" t="s">
        <v>1100</v>
      </c>
      <c r="H11" s="281" t="s">
        <v>1142</v>
      </c>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row>
    <row r="12" spans="1:49" s="129" customFormat="1" ht="260.25" customHeight="1">
      <c r="A12" s="584" t="s">
        <v>1485</v>
      </c>
      <c r="B12" s="584"/>
      <c r="C12" s="163" t="s">
        <v>1486</v>
      </c>
      <c r="D12" s="132" t="s">
        <v>1189</v>
      </c>
      <c r="E12" s="156" t="s">
        <v>1190</v>
      </c>
      <c r="F12" s="162" t="s">
        <v>1104</v>
      </c>
      <c r="G12" s="162" t="s">
        <v>1104</v>
      </c>
      <c r="H12" s="286" t="s">
        <v>1184</v>
      </c>
    </row>
    <row r="13" spans="1:49" s="129" customFormat="1" ht="163.19999999999999" customHeight="1">
      <c r="A13" s="584"/>
      <c r="B13" s="584"/>
      <c r="C13" s="163" t="s">
        <v>1191</v>
      </c>
      <c r="D13" s="133" t="s">
        <v>1192</v>
      </c>
      <c r="E13" s="156" t="s">
        <v>1193</v>
      </c>
      <c r="F13" s="162" t="s">
        <v>1104</v>
      </c>
      <c r="G13" s="162" t="s">
        <v>1104</v>
      </c>
      <c r="H13" s="286" t="s">
        <v>1184</v>
      </c>
    </row>
    <row r="14" spans="1:49" ht="14.7" customHeight="1">
      <c r="A14" s="546" t="s">
        <v>1113</v>
      </c>
      <c r="B14" s="546"/>
      <c r="C14" s="546"/>
      <c r="D14" s="546"/>
      <c r="E14" s="546"/>
      <c r="F14" s="546"/>
      <c r="G14" s="546"/>
      <c r="H14" s="546"/>
    </row>
    <row r="15" spans="1:49" ht="13.8">
      <c r="A15" s="108" t="s">
        <v>1114</v>
      </c>
      <c r="B15" s="570"/>
      <c r="C15" s="570"/>
      <c r="D15" s="570"/>
      <c r="E15" s="570"/>
      <c r="F15" s="570"/>
      <c r="G15" s="570"/>
      <c r="H15" s="570"/>
    </row>
    <row r="16" spans="1:49" ht="13.8">
      <c r="A16" s="108" t="s">
        <v>1115</v>
      </c>
      <c r="B16" s="574" t="s">
        <v>1116</v>
      </c>
      <c r="C16" s="575"/>
      <c r="D16" s="575"/>
      <c r="E16" s="575"/>
      <c r="F16" s="575"/>
      <c r="G16" s="575"/>
      <c r="H16" s="576"/>
    </row>
    <row r="17" spans="1:8" ht="13.8">
      <c r="A17" s="108" t="s">
        <v>1117</v>
      </c>
      <c r="B17" s="570"/>
      <c r="C17" s="570"/>
      <c r="D17" s="570"/>
      <c r="E17" s="570"/>
      <c r="F17" s="570"/>
      <c r="G17" s="570"/>
      <c r="H17" s="570"/>
    </row>
    <row r="18" spans="1:8" ht="15.6" customHeight="1">
      <c r="A18" s="283" t="s">
        <v>1118</v>
      </c>
      <c r="B18" s="571" t="s">
        <v>1119</v>
      </c>
      <c r="C18" s="571"/>
      <c r="D18" s="283" t="s">
        <v>1120</v>
      </c>
      <c r="E18" s="283" t="s">
        <v>1121</v>
      </c>
      <c r="F18" s="283" t="s">
        <v>1122</v>
      </c>
      <c r="G18" s="572" t="s">
        <v>25</v>
      </c>
      <c r="H18" s="573"/>
    </row>
    <row r="19" spans="1:8" ht="113.7" customHeight="1">
      <c r="A19" s="189" t="s">
        <v>1123</v>
      </c>
      <c r="B19" s="564" t="s">
        <v>1124</v>
      </c>
      <c r="C19" s="564"/>
      <c r="D19" s="194" t="s">
        <v>61</v>
      </c>
      <c r="E19" s="194" t="s">
        <v>44</v>
      </c>
      <c r="F19" s="194"/>
      <c r="G19" s="191"/>
      <c r="H19" s="192"/>
    </row>
    <row r="20" spans="1:8" ht="113.7" customHeight="1">
      <c r="A20" s="193" t="s">
        <v>1125</v>
      </c>
      <c r="B20" s="564" t="s">
        <v>1472</v>
      </c>
      <c r="C20" s="564"/>
      <c r="D20" s="194" t="s">
        <v>61</v>
      </c>
      <c r="E20" s="194" t="s">
        <v>63</v>
      </c>
      <c r="F20" s="194"/>
      <c r="G20" s="191"/>
      <c r="H20" s="192"/>
    </row>
    <row r="21" spans="1:8" ht="141" customHeight="1">
      <c r="A21" s="193" t="s">
        <v>1126</v>
      </c>
      <c r="B21" s="564" t="s">
        <v>1127</v>
      </c>
      <c r="C21" s="564"/>
      <c r="D21" s="194" t="s">
        <v>61</v>
      </c>
      <c r="E21" s="194" t="s">
        <v>44</v>
      </c>
      <c r="F21" s="194"/>
      <c r="G21" s="191"/>
      <c r="H21" s="192"/>
    </row>
    <row r="22" spans="1:8" ht="195" customHeight="1">
      <c r="A22" s="193" t="s">
        <v>1128</v>
      </c>
      <c r="B22" s="564" t="s">
        <v>1473</v>
      </c>
      <c r="C22" s="564"/>
      <c r="D22" s="194" t="s">
        <v>61</v>
      </c>
      <c r="E22" s="194" t="s">
        <v>44</v>
      </c>
      <c r="F22" s="194"/>
      <c r="G22" s="191"/>
      <c r="H22" s="192"/>
    </row>
    <row r="23" spans="1:8" ht="113.7" customHeight="1">
      <c r="A23" s="193" t="s">
        <v>1129</v>
      </c>
      <c r="B23" s="564" t="s">
        <v>1130</v>
      </c>
      <c r="C23" s="564"/>
      <c r="D23" s="194" t="s">
        <v>61</v>
      </c>
      <c r="E23" s="194" t="s">
        <v>44</v>
      </c>
      <c r="F23" s="194"/>
      <c r="G23" s="565"/>
      <c r="H23" s="566"/>
    </row>
    <row r="24" spans="1:8" ht="113.7" customHeight="1">
      <c r="A24" s="193" t="s">
        <v>1131</v>
      </c>
      <c r="B24" s="564" t="s">
        <v>1132</v>
      </c>
      <c r="C24" s="564"/>
      <c r="D24" s="194" t="s">
        <v>42</v>
      </c>
      <c r="E24" s="194" t="s">
        <v>63</v>
      </c>
      <c r="F24" s="194"/>
      <c r="G24" s="565"/>
      <c r="H24" s="566"/>
    </row>
    <row r="25" spans="1:8" ht="15.6" customHeight="1">
      <c r="A25" s="115" t="s">
        <v>1133</v>
      </c>
      <c r="B25" s="115"/>
      <c r="C25" s="115"/>
      <c r="D25" s="115"/>
      <c r="E25" s="115"/>
      <c r="F25" s="115"/>
      <c r="G25" s="567"/>
      <c r="H25" s="568"/>
    </row>
    <row r="26" spans="1:8" ht="15.6" customHeight="1">
      <c r="A26" s="569" t="s">
        <v>1134</v>
      </c>
      <c r="B26" s="569"/>
      <c r="C26" s="569"/>
      <c r="D26" s="569"/>
      <c r="E26" s="569"/>
      <c r="F26" s="569"/>
      <c r="G26" s="569"/>
      <c r="H26" s="569"/>
    </row>
    <row r="27" spans="1:8">
      <c r="A27" s="569"/>
      <c r="B27" s="569"/>
      <c r="C27" s="569"/>
      <c r="D27" s="569"/>
      <c r="E27" s="569"/>
      <c r="F27" s="569"/>
      <c r="G27" s="569"/>
      <c r="H27" s="569"/>
    </row>
    <row r="28" spans="1:8">
      <c r="A28" s="569"/>
      <c r="B28" s="569"/>
      <c r="C28" s="569"/>
      <c r="D28" s="569"/>
      <c r="E28" s="569"/>
      <c r="F28" s="569"/>
      <c r="G28" s="569"/>
      <c r="H28" s="569"/>
    </row>
    <row r="29" spans="1:8">
      <c r="A29" s="569"/>
      <c r="B29" s="569"/>
      <c r="C29" s="569"/>
      <c r="D29" s="569"/>
      <c r="E29" s="569"/>
      <c r="F29" s="569"/>
      <c r="G29" s="569"/>
      <c r="H29" s="569"/>
    </row>
    <row r="30" spans="1:8">
      <c r="A30" s="569"/>
      <c r="B30" s="569"/>
      <c r="C30" s="569"/>
      <c r="D30" s="569"/>
      <c r="E30" s="569"/>
      <c r="F30" s="569"/>
      <c r="G30" s="569"/>
      <c r="H30" s="569"/>
    </row>
  </sheetData>
  <mergeCells count="34">
    <mergeCell ref="B5:D5"/>
    <mergeCell ref="F5:H5"/>
    <mergeCell ref="A1:H1"/>
    <mergeCell ref="B3:D3"/>
    <mergeCell ref="B4:D4"/>
    <mergeCell ref="E3:E4"/>
    <mergeCell ref="F3:H4"/>
    <mergeCell ref="A14:H14"/>
    <mergeCell ref="B6:D6"/>
    <mergeCell ref="F6:H6"/>
    <mergeCell ref="B7:D7"/>
    <mergeCell ref="F7:H7"/>
    <mergeCell ref="B8:D8"/>
    <mergeCell ref="F8:H8"/>
    <mergeCell ref="B9:D9"/>
    <mergeCell ref="F9:H9"/>
    <mergeCell ref="A10:B10"/>
    <mergeCell ref="A11:B11"/>
    <mergeCell ref="A12:B13"/>
    <mergeCell ref="G24:H24"/>
    <mergeCell ref="G25:H25"/>
    <mergeCell ref="A26:H30"/>
    <mergeCell ref="B20:C20"/>
    <mergeCell ref="B15:H15"/>
    <mergeCell ref="B17:H17"/>
    <mergeCell ref="B18:C18"/>
    <mergeCell ref="G18:H18"/>
    <mergeCell ref="B19:C19"/>
    <mergeCell ref="B16:H16"/>
    <mergeCell ref="B21:C21"/>
    <mergeCell ref="B22:C22"/>
    <mergeCell ref="B23:C23"/>
    <mergeCell ref="G23:H23"/>
    <mergeCell ref="B24:C24"/>
  </mergeCells>
  <dataValidations count="4">
    <dataValidation type="list" allowBlank="1" showInputMessage="1" showErrorMessage="1" sqref="G23:G24" xr:uid="{00000000-0002-0000-0900-000000000000}">
      <formula1>"As per sample definition, Not applicable"</formula1>
    </dataValidation>
    <dataValidation type="list" allowBlank="1" showInputMessage="1" showErrorMessage="1" sqref="F19:F24" xr:uid="{00000000-0002-0000-0900-000001000000}">
      <formula1>"TBC, Not applicable"</formula1>
    </dataValidation>
    <dataValidation type="list" allowBlank="1" showInputMessage="1" showErrorMessage="1" sqref="E19:E24" xr:uid="{00000000-0002-0000-0900-000002000000}">
      <formula1>"Yes,No"</formula1>
    </dataValidation>
    <dataValidation type="list" allowBlank="1" showInputMessage="1" showErrorMessage="1" sqref="D19:D24" xr:uid="{00000000-0002-0000-0900-000003000000}">
      <formula1>"Test,Step"</formula1>
    </dataValidation>
  </dataValidations>
  <pageMargins left="0.7" right="0.7" top="0.75" bottom="0.75" header="0.3" footer="0.3"/>
  <pageSetup paperSize="9" orientation="portrait" horizontalDpi="300" verticalDpi="300" r:id="rId1"/>
  <headerFooter>
    <oddHeader xml:space="preserve">&amp;L&amp;"arial,Regular"&amp;K234483Internal&amp;K000000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1">
    <tabColor theme="9"/>
  </sheetPr>
  <dimension ref="A1:AW32"/>
  <sheetViews>
    <sheetView zoomScale="130" zoomScaleNormal="130" workbookViewId="0">
      <selection activeCell="B25" sqref="B25:C25"/>
    </sheetView>
  </sheetViews>
  <sheetFormatPr defaultColWidth="9.33203125" defaultRowHeight="13.2"/>
  <cols>
    <col min="1" max="1" width="39.6640625" style="3" customWidth="1"/>
    <col min="2" max="2" width="11" style="3" customWidth="1"/>
    <col min="3" max="3" width="47.6640625" style="3" customWidth="1"/>
    <col min="4" max="4" width="51.44140625" style="3" customWidth="1"/>
    <col min="5" max="5" width="96" style="3" customWidth="1"/>
    <col min="6" max="8" width="31.33203125" style="3" customWidth="1"/>
    <col min="9" max="9" width="122.44140625" style="3" customWidth="1"/>
    <col min="10" max="16384" width="9.33203125" style="3"/>
  </cols>
  <sheetData>
    <row r="1" spans="1:49" s="21" customFormat="1" ht="37.5" customHeight="1">
      <c r="A1" s="554" t="s">
        <v>1075</v>
      </c>
      <c r="B1" s="554"/>
      <c r="C1" s="554"/>
      <c r="D1" s="554"/>
      <c r="E1" s="554"/>
      <c r="F1" s="554"/>
      <c r="G1" s="554"/>
      <c r="H1" s="554"/>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row>
    <row r="2" spans="1:49" s="109" customFormat="1" ht="12" customHeight="1">
      <c r="A2" s="110"/>
      <c r="B2" s="110"/>
      <c r="C2" s="110"/>
      <c r="D2" s="110"/>
      <c r="E2" s="110"/>
      <c r="F2" s="110"/>
      <c r="G2" s="110"/>
      <c r="H2" s="110"/>
    </row>
    <row r="3" spans="1:49" s="21" customFormat="1" ht="27.6" customHeight="1">
      <c r="A3" s="282" t="s">
        <v>1076</v>
      </c>
      <c r="B3" s="555" t="s">
        <v>928</v>
      </c>
      <c r="C3" s="555"/>
      <c r="D3" s="555"/>
      <c r="E3" s="556" t="s">
        <v>1077</v>
      </c>
      <c r="F3" s="591" t="s">
        <v>1194</v>
      </c>
      <c r="G3" s="592"/>
      <c r="H3" s="593"/>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row>
    <row r="4" spans="1:49" s="21" customFormat="1" ht="27.6" customHeight="1">
      <c r="A4" s="108" t="s">
        <v>1079</v>
      </c>
      <c r="B4" s="545" t="s">
        <v>1195</v>
      </c>
      <c r="C4" s="545"/>
      <c r="D4" s="545"/>
      <c r="E4" s="557"/>
      <c r="F4" s="594"/>
      <c r="G4" s="595"/>
      <c r="H4" s="596"/>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row>
    <row r="5" spans="1:49" s="21" customFormat="1" ht="27.6" customHeight="1">
      <c r="A5" s="108" t="s">
        <v>1081</v>
      </c>
      <c r="B5" s="545"/>
      <c r="C5" s="545"/>
      <c r="D5" s="545"/>
      <c r="E5" s="108" t="s">
        <v>1082</v>
      </c>
      <c r="F5" s="545" t="s">
        <v>1196</v>
      </c>
      <c r="G5" s="545"/>
      <c r="H5" s="545"/>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row>
    <row r="6" spans="1:49" s="21" customFormat="1" ht="27.6" customHeight="1">
      <c r="A6" s="108" t="s">
        <v>1083</v>
      </c>
      <c r="B6" s="545" t="s">
        <v>67</v>
      </c>
      <c r="C6" s="545"/>
      <c r="D6" s="545"/>
      <c r="E6" s="108" t="s">
        <v>1084</v>
      </c>
      <c r="F6" s="545"/>
      <c r="G6" s="545"/>
      <c r="H6" s="545"/>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row>
    <row r="7" spans="1:49" s="21" customFormat="1" ht="27.6" customHeight="1">
      <c r="A7" s="108" t="s">
        <v>1085</v>
      </c>
      <c r="B7" s="545"/>
      <c r="C7" s="545"/>
      <c r="D7" s="545"/>
      <c r="E7" s="108" t="s">
        <v>1086</v>
      </c>
      <c r="F7" s="545"/>
      <c r="G7" s="545"/>
      <c r="H7" s="545"/>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row>
    <row r="8" spans="1:49" s="21" customFormat="1" ht="27.6" customHeight="1">
      <c r="A8" s="108" t="s">
        <v>32</v>
      </c>
      <c r="B8" s="545" t="s">
        <v>1469</v>
      </c>
      <c r="C8" s="545"/>
      <c r="D8" s="545"/>
      <c r="E8" s="108" t="s">
        <v>1087</v>
      </c>
      <c r="F8" s="545"/>
      <c r="G8" s="545"/>
      <c r="H8" s="545"/>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row>
    <row r="9" spans="1:49" s="21" customFormat="1" ht="27.6" customHeight="1">
      <c r="A9" s="108" t="s">
        <v>1088</v>
      </c>
      <c r="B9" s="545"/>
      <c r="C9" s="545"/>
      <c r="D9" s="545"/>
      <c r="E9" s="108" t="s">
        <v>1089</v>
      </c>
      <c r="F9" s="545"/>
      <c r="G9" s="545"/>
      <c r="H9" s="545"/>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row>
    <row r="10" spans="1:49" ht="27" customHeight="1">
      <c r="A10" s="546" t="s">
        <v>861</v>
      </c>
      <c r="B10" s="546"/>
      <c r="C10" s="280" t="s">
        <v>1090</v>
      </c>
      <c r="D10" s="280" t="s">
        <v>747</v>
      </c>
      <c r="E10" s="280" t="s">
        <v>1091</v>
      </c>
      <c r="F10" s="280" t="s">
        <v>1137</v>
      </c>
      <c r="G10" s="280" t="s">
        <v>1093</v>
      </c>
      <c r="H10" s="280" t="s">
        <v>1094</v>
      </c>
    </row>
    <row r="11" spans="1:49" s="112" customFormat="1" ht="153.75" customHeight="1">
      <c r="A11" s="547" t="s">
        <v>1138</v>
      </c>
      <c r="B11" s="547"/>
      <c r="C11" s="281" t="s">
        <v>1139</v>
      </c>
      <c r="D11" s="281" t="s">
        <v>1140</v>
      </c>
      <c r="E11" s="281" t="s">
        <v>1141</v>
      </c>
      <c r="F11" s="281" t="s">
        <v>1099</v>
      </c>
      <c r="G11" s="281" t="s">
        <v>1100</v>
      </c>
      <c r="H11" s="281" t="s">
        <v>1142</v>
      </c>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row>
    <row r="12" spans="1:49" s="91" customFormat="1" ht="157.5" customHeight="1">
      <c r="A12" s="550" t="s">
        <v>1487</v>
      </c>
      <c r="B12" s="551"/>
      <c r="C12" s="92" t="s">
        <v>1197</v>
      </c>
      <c r="D12" s="285" t="s">
        <v>1198</v>
      </c>
      <c r="E12" s="92" t="s">
        <v>1199</v>
      </c>
      <c r="F12" s="162" t="s">
        <v>1104</v>
      </c>
      <c r="G12" s="162" t="s">
        <v>1104</v>
      </c>
      <c r="H12" s="92" t="s">
        <v>1184</v>
      </c>
    </row>
    <row r="13" spans="1:49" s="91" customFormat="1" ht="105" customHeight="1">
      <c r="A13" s="552"/>
      <c r="B13" s="553"/>
      <c r="C13" s="92" t="s">
        <v>1200</v>
      </c>
      <c r="D13" s="285" t="s">
        <v>1201</v>
      </c>
      <c r="E13" s="92" t="s">
        <v>1202</v>
      </c>
      <c r="F13" s="162" t="s">
        <v>1104</v>
      </c>
      <c r="G13" s="162" t="s">
        <v>1104</v>
      </c>
      <c r="H13" s="92" t="s">
        <v>1166</v>
      </c>
    </row>
    <row r="14" spans="1:49" s="91" customFormat="1" ht="90" customHeight="1">
      <c r="A14" s="552"/>
      <c r="B14" s="553"/>
      <c r="C14" s="92" t="s">
        <v>1203</v>
      </c>
      <c r="D14" s="92" t="s">
        <v>1204</v>
      </c>
      <c r="E14" s="92" t="s">
        <v>1202</v>
      </c>
      <c r="F14" s="162" t="s">
        <v>1104</v>
      </c>
      <c r="G14" s="162" t="s">
        <v>1104</v>
      </c>
      <c r="H14" s="92" t="s">
        <v>1166</v>
      </c>
    </row>
    <row r="15" spans="1:49" s="91" customFormat="1" ht="91.2" customHeight="1">
      <c r="A15" s="610"/>
      <c r="B15" s="611"/>
      <c r="C15" s="92" t="s">
        <v>1205</v>
      </c>
      <c r="D15" s="92" t="s">
        <v>1206</v>
      </c>
      <c r="E15" s="92" t="s">
        <v>1207</v>
      </c>
      <c r="F15" s="162" t="s">
        <v>1104</v>
      </c>
      <c r="G15" s="162" t="s">
        <v>1104</v>
      </c>
      <c r="H15" s="92" t="s">
        <v>1166</v>
      </c>
    </row>
    <row r="16" spans="1:49" ht="14.7" customHeight="1">
      <c r="A16" s="546" t="s">
        <v>1113</v>
      </c>
      <c r="B16" s="546"/>
      <c r="C16" s="546"/>
      <c r="D16" s="546"/>
      <c r="E16" s="546"/>
      <c r="F16" s="546"/>
      <c r="G16" s="546"/>
      <c r="H16" s="546"/>
    </row>
    <row r="17" spans="1:8" ht="13.8">
      <c r="A17" s="108" t="s">
        <v>1114</v>
      </c>
      <c r="B17" s="570"/>
      <c r="C17" s="570"/>
      <c r="D17" s="570"/>
      <c r="E17" s="570"/>
      <c r="F17" s="570"/>
      <c r="G17" s="570"/>
      <c r="H17" s="570"/>
    </row>
    <row r="18" spans="1:8" ht="13.8">
      <c r="A18" s="108" t="s">
        <v>1115</v>
      </c>
      <c r="B18" s="574" t="s">
        <v>1116</v>
      </c>
      <c r="C18" s="575"/>
      <c r="D18" s="575"/>
      <c r="E18" s="575"/>
      <c r="F18" s="575"/>
      <c r="G18" s="575"/>
      <c r="H18" s="576"/>
    </row>
    <row r="19" spans="1:8" ht="13.8">
      <c r="A19" s="108" t="s">
        <v>1117</v>
      </c>
      <c r="B19" s="570"/>
      <c r="C19" s="570"/>
      <c r="D19" s="570"/>
      <c r="E19" s="570"/>
      <c r="F19" s="570"/>
      <c r="G19" s="570"/>
      <c r="H19" s="570"/>
    </row>
    <row r="20" spans="1:8" ht="15.6" customHeight="1">
      <c r="A20" s="283" t="s">
        <v>1118</v>
      </c>
      <c r="B20" s="571" t="s">
        <v>1119</v>
      </c>
      <c r="C20" s="571"/>
      <c r="D20" s="283" t="s">
        <v>1120</v>
      </c>
      <c r="E20" s="283" t="s">
        <v>1121</v>
      </c>
      <c r="F20" s="283" t="s">
        <v>1122</v>
      </c>
      <c r="G20" s="572" t="s">
        <v>25</v>
      </c>
      <c r="H20" s="573"/>
    </row>
    <row r="21" spans="1:8" ht="88.95" customHeight="1">
      <c r="A21" s="189" t="s">
        <v>1123</v>
      </c>
      <c r="B21" s="564" t="s">
        <v>1124</v>
      </c>
      <c r="C21" s="564"/>
      <c r="D21" s="194" t="s">
        <v>61</v>
      </c>
      <c r="E21" s="194" t="s">
        <v>44</v>
      </c>
      <c r="F21" s="194"/>
      <c r="G21" s="191"/>
      <c r="H21" s="192"/>
    </row>
    <row r="22" spans="1:8" ht="88.95" customHeight="1">
      <c r="A22" s="193" t="s">
        <v>1125</v>
      </c>
      <c r="B22" s="564" t="s">
        <v>1472</v>
      </c>
      <c r="C22" s="564"/>
      <c r="D22" s="194" t="s">
        <v>61</v>
      </c>
      <c r="E22" s="194" t="s">
        <v>63</v>
      </c>
      <c r="F22" s="194"/>
      <c r="G22" s="191"/>
      <c r="H22" s="192"/>
    </row>
    <row r="23" spans="1:8" ht="137.25" customHeight="1">
      <c r="A23" s="193" t="s">
        <v>1126</v>
      </c>
      <c r="B23" s="564" t="s">
        <v>1127</v>
      </c>
      <c r="C23" s="564"/>
      <c r="D23" s="194" t="s">
        <v>61</v>
      </c>
      <c r="E23" s="194" t="s">
        <v>44</v>
      </c>
      <c r="F23" s="194"/>
      <c r="G23" s="191"/>
      <c r="H23" s="192"/>
    </row>
    <row r="24" spans="1:8" ht="180" customHeight="1">
      <c r="A24" s="193" t="s">
        <v>1128</v>
      </c>
      <c r="B24" s="564" t="s">
        <v>1473</v>
      </c>
      <c r="C24" s="564"/>
      <c r="D24" s="194" t="s">
        <v>61</v>
      </c>
      <c r="E24" s="194" t="s">
        <v>44</v>
      </c>
      <c r="F24" s="194"/>
      <c r="G24" s="191"/>
      <c r="H24" s="192"/>
    </row>
    <row r="25" spans="1:8" ht="147" customHeight="1">
      <c r="A25" s="193" t="s">
        <v>1129</v>
      </c>
      <c r="B25" s="564" t="s">
        <v>1130</v>
      </c>
      <c r="C25" s="564"/>
      <c r="D25" s="194" t="s">
        <v>61</v>
      </c>
      <c r="E25" s="194" t="s">
        <v>44</v>
      </c>
      <c r="F25" s="194"/>
      <c r="G25" s="565"/>
      <c r="H25" s="566"/>
    </row>
    <row r="26" spans="1:8" ht="88.95" customHeight="1">
      <c r="A26" s="193" t="s">
        <v>1131</v>
      </c>
      <c r="B26" s="564" t="s">
        <v>1132</v>
      </c>
      <c r="C26" s="564"/>
      <c r="D26" s="194" t="s">
        <v>42</v>
      </c>
      <c r="E26" s="194" t="s">
        <v>63</v>
      </c>
      <c r="F26" s="194"/>
      <c r="G26" s="565"/>
      <c r="H26" s="566"/>
    </row>
    <row r="27" spans="1:8" ht="15.6" customHeight="1">
      <c r="A27" s="115" t="s">
        <v>1133</v>
      </c>
      <c r="B27" s="115"/>
      <c r="C27" s="115"/>
      <c r="D27" s="115"/>
      <c r="E27" s="115"/>
      <c r="F27" s="115"/>
      <c r="G27" s="567"/>
      <c r="H27" s="568"/>
    </row>
    <row r="28" spans="1:8" ht="15.6" customHeight="1">
      <c r="A28" s="569" t="s">
        <v>1134</v>
      </c>
      <c r="B28" s="569"/>
      <c r="C28" s="569"/>
      <c r="D28" s="569"/>
      <c r="E28" s="569"/>
      <c r="F28" s="569"/>
      <c r="G28" s="569"/>
      <c r="H28" s="569"/>
    </row>
    <row r="29" spans="1:8">
      <c r="A29" s="569"/>
      <c r="B29" s="569"/>
      <c r="C29" s="569"/>
      <c r="D29" s="569"/>
      <c r="E29" s="569"/>
      <c r="F29" s="569"/>
      <c r="G29" s="569"/>
      <c r="H29" s="569"/>
    </row>
    <row r="30" spans="1:8">
      <c r="A30" s="569"/>
      <c r="B30" s="569"/>
      <c r="C30" s="569"/>
      <c r="D30" s="569"/>
      <c r="E30" s="569"/>
      <c r="F30" s="569"/>
      <c r="G30" s="569"/>
      <c r="H30" s="569"/>
    </row>
    <row r="31" spans="1:8">
      <c r="A31" s="569"/>
      <c r="B31" s="569"/>
      <c r="C31" s="569"/>
      <c r="D31" s="569"/>
      <c r="E31" s="569"/>
      <c r="F31" s="569"/>
      <c r="G31" s="569"/>
      <c r="H31" s="569"/>
    </row>
    <row r="32" spans="1:8">
      <c r="A32" s="569"/>
      <c r="B32" s="569"/>
      <c r="C32" s="569"/>
      <c r="D32" s="569"/>
      <c r="E32" s="569"/>
      <c r="F32" s="569"/>
      <c r="G32" s="569"/>
      <c r="H32" s="569"/>
    </row>
  </sheetData>
  <mergeCells count="34">
    <mergeCell ref="B5:D5"/>
    <mergeCell ref="F5:H5"/>
    <mergeCell ref="A1:H1"/>
    <mergeCell ref="B3:D3"/>
    <mergeCell ref="B4:D4"/>
    <mergeCell ref="E3:E4"/>
    <mergeCell ref="F3:H4"/>
    <mergeCell ref="A16:H16"/>
    <mergeCell ref="B6:D6"/>
    <mergeCell ref="F6:H6"/>
    <mergeCell ref="B7:D7"/>
    <mergeCell ref="F7:H7"/>
    <mergeCell ref="B8:D8"/>
    <mergeCell ref="F8:H8"/>
    <mergeCell ref="A12:B15"/>
    <mergeCell ref="B9:D9"/>
    <mergeCell ref="F9:H9"/>
    <mergeCell ref="A10:B10"/>
    <mergeCell ref="A11:B11"/>
    <mergeCell ref="B26:C26"/>
    <mergeCell ref="G26:H26"/>
    <mergeCell ref="G27:H27"/>
    <mergeCell ref="A28:H32"/>
    <mergeCell ref="B17:H17"/>
    <mergeCell ref="B18:H18"/>
    <mergeCell ref="B23:C23"/>
    <mergeCell ref="B24:C24"/>
    <mergeCell ref="B25:C25"/>
    <mergeCell ref="G25:H25"/>
    <mergeCell ref="B19:H19"/>
    <mergeCell ref="B20:C20"/>
    <mergeCell ref="G20:H20"/>
    <mergeCell ref="B21:C21"/>
    <mergeCell ref="B22:C22"/>
  </mergeCells>
  <dataValidations count="4">
    <dataValidation type="list" allowBlank="1" showInputMessage="1" showErrorMessage="1" sqref="G25:G26" xr:uid="{00000000-0002-0000-0A00-000000000000}">
      <formula1>"As per sample definition, Not applicable"</formula1>
    </dataValidation>
    <dataValidation type="list" allowBlank="1" showInputMessage="1" showErrorMessage="1" sqref="F21:F26" xr:uid="{00000000-0002-0000-0A00-000001000000}">
      <formula1>"TBC, Not applicable"</formula1>
    </dataValidation>
    <dataValidation type="list" allowBlank="1" showInputMessage="1" showErrorMessage="1" sqref="E21:E26" xr:uid="{00000000-0002-0000-0A00-000002000000}">
      <formula1>"Yes,No"</formula1>
    </dataValidation>
    <dataValidation type="list" allowBlank="1" showInputMessage="1" showErrorMessage="1" sqref="D21:D26" xr:uid="{00000000-0002-0000-0A00-000003000000}">
      <formula1>"Test,Step"</formula1>
    </dataValidation>
  </dataValidations>
  <pageMargins left="0.7" right="0.7" top="0.75" bottom="0.75" header="0.3" footer="0.3"/>
  <pageSetup paperSize="9" orientation="portrait" horizontalDpi="300" verticalDpi="300" r:id="rId1"/>
  <headerFooter>
    <oddHeader xml:space="preserve">&amp;L&amp;"arial,Regular"&amp;K234483Internal&amp;K000000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AA41"/>
  <sheetViews>
    <sheetView zoomScaleNormal="100" workbookViewId="0">
      <selection activeCell="B30" sqref="B30:E30"/>
    </sheetView>
  </sheetViews>
  <sheetFormatPr defaultRowHeight="13.2"/>
  <cols>
    <col min="2" max="13" width="19.33203125" customWidth="1"/>
  </cols>
  <sheetData>
    <row r="1" spans="1:27" s="118" customFormat="1" ht="31.2" customHeight="1" thickBot="1">
      <c r="A1" s="388" t="s">
        <v>1208</v>
      </c>
      <c r="B1" s="389"/>
      <c r="C1" s="389"/>
      <c r="D1" s="389"/>
      <c r="E1" s="389"/>
      <c r="F1" s="389"/>
      <c r="G1" s="389"/>
      <c r="H1" s="389"/>
      <c r="I1" s="389"/>
      <c r="J1" s="389"/>
      <c r="K1" s="389"/>
      <c r="L1" s="389"/>
      <c r="M1" s="389"/>
      <c r="N1" s="121"/>
      <c r="O1" s="121"/>
      <c r="P1" s="121"/>
      <c r="Q1" s="121"/>
      <c r="R1" s="121"/>
      <c r="S1" s="121"/>
      <c r="T1" s="121"/>
      <c r="U1" s="121"/>
      <c r="V1" s="121"/>
      <c r="W1" s="121"/>
      <c r="X1" s="121"/>
      <c r="Y1" s="121"/>
      <c r="Z1" s="121"/>
      <c r="AA1" s="121"/>
    </row>
    <row r="2" spans="1:27" s="118" customFormat="1" ht="31.2" customHeight="1">
      <c r="A2" s="141"/>
      <c r="B2" s="401" t="s">
        <v>1209</v>
      </c>
      <c r="C2" s="402"/>
      <c r="D2" s="402"/>
      <c r="E2" s="403"/>
      <c r="F2" s="387" t="s">
        <v>1053</v>
      </c>
      <c r="G2" s="387"/>
      <c r="H2" s="387"/>
      <c r="I2" s="387"/>
      <c r="J2" s="401" t="s">
        <v>1054</v>
      </c>
      <c r="K2" s="402"/>
      <c r="L2" s="402"/>
      <c r="M2" s="402"/>
      <c r="N2" s="121"/>
      <c r="O2" s="121"/>
      <c r="P2" s="121"/>
      <c r="Q2" s="121"/>
      <c r="R2" s="121"/>
      <c r="S2" s="121"/>
      <c r="T2" s="121"/>
      <c r="U2" s="121"/>
      <c r="V2" s="121"/>
      <c r="W2" s="121"/>
      <c r="X2" s="121"/>
      <c r="Y2" s="121"/>
      <c r="Z2" s="121"/>
      <c r="AA2" s="121"/>
    </row>
    <row r="3" spans="1:27" s="4" customFormat="1" ht="29.7" customHeight="1">
      <c r="A3" s="277">
        <v>1</v>
      </c>
      <c r="B3" s="375" t="s">
        <v>1210</v>
      </c>
      <c r="C3" s="376"/>
      <c r="D3" s="376"/>
      <c r="E3" s="377"/>
      <c r="F3" s="333" t="s">
        <v>1058</v>
      </c>
      <c r="G3" s="334"/>
      <c r="H3" s="334"/>
      <c r="I3" s="335"/>
      <c r="J3" s="375" t="s">
        <v>1211</v>
      </c>
      <c r="K3" s="376"/>
      <c r="L3" s="376"/>
      <c r="M3" s="377"/>
      <c r="N3" s="28"/>
      <c r="O3" s="28"/>
      <c r="P3" s="28"/>
      <c r="Q3" s="28"/>
      <c r="R3" s="28"/>
      <c r="S3" s="28"/>
      <c r="T3" s="28"/>
      <c r="U3" s="28"/>
      <c r="V3" s="28"/>
      <c r="W3" s="28"/>
      <c r="X3" s="28"/>
      <c r="Y3" s="28"/>
      <c r="Z3" s="28"/>
      <c r="AA3" s="28"/>
    </row>
    <row r="4" spans="1:27" s="4" customFormat="1" ht="29.7" customHeight="1">
      <c r="A4" s="100">
        <v>2</v>
      </c>
      <c r="B4" s="375" t="s">
        <v>1212</v>
      </c>
      <c r="C4" s="376"/>
      <c r="D4" s="376"/>
      <c r="E4" s="377"/>
      <c r="F4" s="333" t="s">
        <v>1058</v>
      </c>
      <c r="G4" s="334"/>
      <c r="H4" s="334"/>
      <c r="I4" s="335"/>
      <c r="J4" s="375" t="s">
        <v>1213</v>
      </c>
      <c r="K4" s="376"/>
      <c r="L4" s="376"/>
      <c r="M4" s="377"/>
      <c r="N4" s="28"/>
      <c r="O4" s="28"/>
      <c r="P4" s="28"/>
      <c r="Q4" s="28"/>
      <c r="R4" s="28"/>
      <c r="S4" s="28"/>
      <c r="T4" s="28"/>
      <c r="U4" s="28"/>
      <c r="V4" s="28"/>
      <c r="W4" s="28"/>
      <c r="X4" s="28"/>
      <c r="Y4" s="28"/>
      <c r="Z4" s="28"/>
      <c r="AA4" s="28"/>
    </row>
    <row r="5" spans="1:27" s="4" customFormat="1" ht="29.7" customHeight="1">
      <c r="A5" s="277">
        <v>3</v>
      </c>
      <c r="B5" s="375" t="s">
        <v>1214</v>
      </c>
      <c r="C5" s="376"/>
      <c r="D5" s="376"/>
      <c r="E5" s="377"/>
      <c r="F5" s="333" t="s">
        <v>1215</v>
      </c>
      <c r="G5" s="334"/>
      <c r="H5" s="334"/>
      <c r="I5" s="335"/>
      <c r="J5" s="375" t="s">
        <v>1216</v>
      </c>
      <c r="K5" s="376"/>
      <c r="L5" s="376"/>
      <c r="M5" s="377"/>
      <c r="N5" s="28"/>
      <c r="O5" s="28"/>
      <c r="P5" s="28"/>
      <c r="Q5" s="28"/>
      <c r="R5" s="28"/>
      <c r="S5" s="28"/>
      <c r="T5" s="28"/>
      <c r="U5" s="28"/>
      <c r="V5" s="28"/>
      <c r="W5" s="28"/>
      <c r="X5" s="28"/>
      <c r="Y5" s="28"/>
      <c r="Z5" s="28"/>
      <c r="AA5" s="28"/>
    </row>
    <row r="6" spans="1:27" s="4" customFormat="1" ht="29.7" customHeight="1">
      <c r="A6" s="100">
        <v>4</v>
      </c>
      <c r="B6" s="375" t="s">
        <v>1217</v>
      </c>
      <c r="C6" s="376"/>
      <c r="D6" s="376"/>
      <c r="E6" s="377"/>
      <c r="F6" s="333" t="s">
        <v>1048</v>
      </c>
      <c r="G6" s="334"/>
      <c r="H6" s="334"/>
      <c r="I6" s="335"/>
      <c r="J6" s="333" t="s">
        <v>1213</v>
      </c>
      <c r="K6" s="380"/>
      <c r="L6" s="380"/>
      <c r="M6" s="381"/>
      <c r="N6" s="28"/>
      <c r="O6" s="28"/>
      <c r="P6" s="28"/>
      <c r="Q6" s="28"/>
      <c r="R6" s="28"/>
      <c r="S6" s="28"/>
      <c r="T6" s="28"/>
      <c r="U6" s="28"/>
      <c r="V6" s="28"/>
      <c r="W6" s="28"/>
      <c r="X6" s="28"/>
      <c r="Y6" s="28"/>
      <c r="Z6" s="28"/>
      <c r="AA6" s="28"/>
    </row>
    <row r="7" spans="1:27" s="4" customFormat="1" ht="29.7" customHeight="1">
      <c r="A7" s="277">
        <v>5</v>
      </c>
      <c r="B7" s="375" t="s">
        <v>1218</v>
      </c>
      <c r="C7" s="376"/>
      <c r="D7" s="376"/>
      <c r="E7" s="377"/>
      <c r="F7" s="333" t="s">
        <v>1058</v>
      </c>
      <c r="G7" s="334"/>
      <c r="H7" s="334"/>
      <c r="I7" s="335"/>
      <c r="J7" s="333" t="s">
        <v>1213</v>
      </c>
      <c r="K7" s="380"/>
      <c r="L7" s="380"/>
      <c r="M7" s="381"/>
      <c r="N7" s="28"/>
      <c r="O7" s="28"/>
      <c r="P7" s="28"/>
      <c r="Q7" s="28"/>
      <c r="R7" s="28"/>
      <c r="S7" s="28"/>
      <c r="T7" s="28"/>
      <c r="U7" s="28"/>
      <c r="V7" s="28"/>
      <c r="W7" s="28"/>
      <c r="X7" s="28"/>
      <c r="Y7" s="28"/>
      <c r="Z7" s="28"/>
      <c r="AA7" s="28"/>
    </row>
    <row r="8" spans="1:27" s="4" customFormat="1" ht="29.7" customHeight="1">
      <c r="A8" s="100">
        <v>6</v>
      </c>
      <c r="B8" s="375" t="s">
        <v>1219</v>
      </c>
      <c r="C8" s="376"/>
      <c r="D8" s="376"/>
      <c r="E8" s="377"/>
      <c r="F8" s="333" t="s">
        <v>1058</v>
      </c>
      <c r="G8" s="334"/>
      <c r="H8" s="334"/>
      <c r="I8" s="335"/>
      <c r="J8" s="333" t="s">
        <v>1213</v>
      </c>
      <c r="K8" s="380"/>
      <c r="L8" s="380"/>
      <c r="M8" s="381"/>
      <c r="N8" s="28"/>
      <c r="O8" s="28"/>
      <c r="P8" s="28"/>
      <c r="Q8" s="28"/>
      <c r="R8" s="28"/>
      <c r="S8" s="28"/>
      <c r="T8" s="28"/>
      <c r="U8" s="28"/>
      <c r="V8" s="28"/>
      <c r="W8" s="28"/>
      <c r="X8" s="28"/>
      <c r="Y8" s="28"/>
      <c r="Z8" s="28"/>
      <c r="AA8" s="28"/>
    </row>
    <row r="9" spans="1:27" s="4" customFormat="1" ht="29.7" customHeight="1">
      <c r="A9" s="277">
        <v>7</v>
      </c>
      <c r="B9" s="375" t="s">
        <v>1220</v>
      </c>
      <c r="C9" s="376"/>
      <c r="D9" s="376"/>
      <c r="E9" s="377"/>
      <c r="F9" s="333" t="s">
        <v>1044</v>
      </c>
      <c r="G9" s="334"/>
      <c r="H9" s="334"/>
      <c r="I9" s="335"/>
      <c r="J9" s="333" t="s">
        <v>1213</v>
      </c>
      <c r="K9" s="380"/>
      <c r="L9" s="380"/>
      <c r="M9" s="381"/>
      <c r="N9" s="28"/>
      <c r="O9" s="28"/>
      <c r="P9" s="28"/>
      <c r="Q9" s="28"/>
      <c r="R9" s="28"/>
      <c r="S9" s="28"/>
      <c r="T9" s="28"/>
      <c r="U9" s="28"/>
      <c r="V9" s="28"/>
      <c r="W9" s="28"/>
      <c r="X9" s="28"/>
      <c r="Y9" s="28"/>
      <c r="Z9" s="28"/>
      <c r="AA9" s="28"/>
    </row>
    <row r="10" spans="1:27" s="4" customFormat="1" ht="29.7" customHeight="1">
      <c r="A10" s="100">
        <v>8</v>
      </c>
      <c r="B10" s="375" t="s">
        <v>1221</v>
      </c>
      <c r="C10" s="376"/>
      <c r="D10" s="376"/>
      <c r="E10" s="377"/>
      <c r="F10" s="375" t="s">
        <v>1058</v>
      </c>
      <c r="G10" s="376"/>
      <c r="H10" s="376"/>
      <c r="I10" s="377"/>
      <c r="J10" s="375" t="s">
        <v>1213</v>
      </c>
      <c r="K10" s="376"/>
      <c r="L10" s="376"/>
      <c r="M10" s="377"/>
      <c r="N10" s="28"/>
      <c r="O10" s="28"/>
      <c r="P10" s="28"/>
      <c r="Q10" s="28"/>
      <c r="R10" s="28"/>
      <c r="S10" s="28"/>
      <c r="T10" s="28"/>
      <c r="U10" s="28"/>
      <c r="V10" s="28"/>
      <c r="W10" s="28"/>
      <c r="X10" s="28"/>
      <c r="Y10" s="28"/>
      <c r="Z10" s="28"/>
      <c r="AA10" s="28"/>
    </row>
    <row r="11" spans="1:27" s="4" customFormat="1" ht="29.7" customHeight="1">
      <c r="A11" s="277">
        <v>9</v>
      </c>
      <c r="B11" s="375" t="s">
        <v>1222</v>
      </c>
      <c r="C11" s="376"/>
      <c r="D11" s="376"/>
      <c r="E11" s="377"/>
      <c r="F11" s="375" t="s">
        <v>1044</v>
      </c>
      <c r="G11" s="376"/>
      <c r="H11" s="376"/>
      <c r="I11" s="377"/>
      <c r="J11" s="375" t="s">
        <v>1213</v>
      </c>
      <c r="K11" s="376"/>
      <c r="L11" s="376" t="s">
        <v>871</v>
      </c>
      <c r="M11" s="377"/>
      <c r="N11" s="28"/>
      <c r="O11" s="28"/>
      <c r="P11" s="28"/>
      <c r="Q11" s="28"/>
      <c r="R11" s="28"/>
      <c r="S11" s="28"/>
      <c r="T11" s="28"/>
      <c r="U11" s="28"/>
      <c r="V11" s="28"/>
      <c r="W11" s="28"/>
      <c r="X11" s="28"/>
      <c r="Y11" s="28"/>
      <c r="Z11" s="28"/>
      <c r="AA11" s="28"/>
    </row>
    <row r="12" spans="1:27" s="4" customFormat="1" ht="29.7" customHeight="1">
      <c r="A12" s="100">
        <v>10</v>
      </c>
      <c r="B12" s="375" t="s">
        <v>1488</v>
      </c>
      <c r="C12" s="376"/>
      <c r="D12" s="376"/>
      <c r="E12" s="377"/>
      <c r="F12" s="375" t="s">
        <v>1223</v>
      </c>
      <c r="G12" s="376"/>
      <c r="H12" s="376"/>
      <c r="I12" s="377"/>
      <c r="J12" s="375" t="s">
        <v>1213</v>
      </c>
      <c r="K12" s="376"/>
      <c r="L12" s="376"/>
      <c r="M12" s="377"/>
      <c r="N12" s="28"/>
      <c r="O12" s="28"/>
      <c r="P12" s="28"/>
      <c r="Q12" s="28"/>
      <c r="R12" s="28"/>
      <c r="S12" s="28"/>
      <c r="T12" s="28"/>
      <c r="U12" s="28"/>
      <c r="V12" s="28"/>
      <c r="W12" s="28"/>
      <c r="X12" s="28"/>
      <c r="Y12" s="28"/>
      <c r="Z12" s="28"/>
      <c r="AA12" s="28"/>
    </row>
    <row r="13" spans="1:27" s="4" customFormat="1" ht="29.7" customHeight="1">
      <c r="A13" s="277">
        <v>11</v>
      </c>
      <c r="B13" s="375" t="s">
        <v>1489</v>
      </c>
      <c r="C13" s="376"/>
      <c r="D13" s="376"/>
      <c r="E13" s="377"/>
      <c r="F13" s="375"/>
      <c r="G13" s="376"/>
      <c r="H13" s="376"/>
      <c r="I13" s="377"/>
      <c r="J13" s="375" t="s">
        <v>1213</v>
      </c>
      <c r="K13" s="376"/>
      <c r="L13" s="376"/>
      <c r="M13" s="377"/>
      <c r="N13" s="28"/>
      <c r="O13" s="28"/>
      <c r="P13" s="173" t="s">
        <v>871</v>
      </c>
      <c r="Q13" s="28"/>
      <c r="R13" s="28"/>
      <c r="S13" s="28"/>
      <c r="T13" s="28"/>
      <c r="U13" s="28"/>
      <c r="V13" s="28"/>
      <c r="W13" s="28"/>
      <c r="X13" s="28"/>
      <c r="Y13" s="28"/>
      <c r="Z13" s="28"/>
      <c r="AA13" s="28"/>
    </row>
    <row r="14" spans="1:27" s="4" customFormat="1" ht="29.7" customHeight="1">
      <c r="A14" s="100">
        <v>12</v>
      </c>
      <c r="B14" s="375" t="s">
        <v>1490</v>
      </c>
      <c r="C14" s="376"/>
      <c r="D14" s="376"/>
      <c r="E14" s="377"/>
      <c r="F14" s="375" t="s">
        <v>1044</v>
      </c>
      <c r="G14" s="376"/>
      <c r="H14" s="376"/>
      <c r="I14" s="377"/>
      <c r="J14" s="375" t="s">
        <v>1213</v>
      </c>
      <c r="K14" s="376"/>
      <c r="L14" s="376"/>
      <c r="M14" s="377"/>
      <c r="N14" s="28"/>
      <c r="O14" s="28"/>
      <c r="P14" s="28"/>
      <c r="Q14" s="28"/>
      <c r="R14" s="28"/>
      <c r="S14" s="28"/>
      <c r="T14" s="28"/>
      <c r="U14" s="28"/>
      <c r="V14" s="28"/>
      <c r="W14" s="28"/>
      <c r="X14" s="28"/>
      <c r="Y14" s="28"/>
      <c r="Z14" s="28"/>
      <c r="AA14" s="28"/>
    </row>
    <row r="15" spans="1:27" s="4" customFormat="1" ht="29.7" customHeight="1">
      <c r="A15" s="277">
        <v>13</v>
      </c>
      <c r="B15" s="375" t="s">
        <v>1491</v>
      </c>
      <c r="C15" s="376"/>
      <c r="D15" s="376"/>
      <c r="E15" s="377"/>
      <c r="F15" s="375" t="s">
        <v>1048</v>
      </c>
      <c r="G15" s="376"/>
      <c r="H15" s="376"/>
      <c r="I15" s="377"/>
      <c r="J15" s="375" t="s">
        <v>1213</v>
      </c>
      <c r="K15" s="376"/>
      <c r="L15" s="376"/>
      <c r="M15" s="377"/>
      <c r="N15" s="28"/>
      <c r="O15" s="28"/>
      <c r="P15" s="28"/>
      <c r="Q15" s="28"/>
      <c r="R15" s="28"/>
      <c r="S15" s="28"/>
      <c r="T15" s="28"/>
      <c r="U15" s="28"/>
      <c r="V15" s="28"/>
      <c r="W15" s="28"/>
      <c r="X15" s="28"/>
      <c r="Y15" s="28"/>
      <c r="Z15" s="28"/>
      <c r="AA15" s="28"/>
    </row>
    <row r="16" spans="1:27" s="4" customFormat="1" ht="29.7" customHeight="1">
      <c r="A16" s="100">
        <v>14</v>
      </c>
      <c r="B16" s="375" t="s">
        <v>1224</v>
      </c>
      <c r="C16" s="376"/>
      <c r="D16" s="376"/>
      <c r="E16" s="377"/>
      <c r="F16" s="375" t="s">
        <v>1044</v>
      </c>
      <c r="G16" s="376"/>
      <c r="H16" s="376"/>
      <c r="I16" s="377"/>
      <c r="J16" s="375" t="s">
        <v>1213</v>
      </c>
      <c r="K16" s="376"/>
      <c r="L16" s="376"/>
      <c r="M16" s="377"/>
      <c r="N16" s="28"/>
      <c r="O16" s="28"/>
      <c r="P16" s="28"/>
      <c r="Q16" s="28"/>
      <c r="R16" s="28"/>
      <c r="S16" s="28"/>
      <c r="T16" s="28"/>
      <c r="U16" s="28"/>
      <c r="V16" s="28"/>
      <c r="W16" s="28"/>
      <c r="X16" s="28"/>
      <c r="Y16" s="28"/>
      <c r="Z16" s="28"/>
      <c r="AA16" s="28"/>
    </row>
    <row r="17" spans="1:27" s="4" customFormat="1" ht="29.7" customHeight="1">
      <c r="A17" s="277">
        <v>15</v>
      </c>
      <c r="B17" s="375" t="s">
        <v>1225</v>
      </c>
      <c r="C17" s="376"/>
      <c r="D17" s="376"/>
      <c r="E17" s="377"/>
      <c r="F17" s="375" t="s">
        <v>1226</v>
      </c>
      <c r="G17" s="376"/>
      <c r="H17" s="376"/>
      <c r="I17" s="377"/>
      <c r="J17" s="375" t="s">
        <v>1213</v>
      </c>
      <c r="K17" s="376"/>
      <c r="L17" s="376"/>
      <c r="M17" s="377"/>
      <c r="N17" s="28"/>
      <c r="O17" s="28"/>
      <c r="P17" s="28"/>
      <c r="Q17" s="28"/>
      <c r="R17" s="28"/>
      <c r="S17" s="28"/>
      <c r="T17" s="28"/>
      <c r="U17" s="28"/>
      <c r="V17" s="28"/>
      <c r="W17" s="28"/>
      <c r="X17" s="28"/>
      <c r="Y17" s="28"/>
      <c r="Z17" s="28"/>
      <c r="AA17" s="28"/>
    </row>
    <row r="18" spans="1:27" s="4" customFormat="1" ht="29.7" customHeight="1">
      <c r="A18" s="100">
        <v>16</v>
      </c>
      <c r="B18" s="375" t="s">
        <v>1227</v>
      </c>
      <c r="C18" s="376"/>
      <c r="D18" s="376"/>
      <c r="E18" s="377"/>
      <c r="F18" s="375" t="s">
        <v>1226</v>
      </c>
      <c r="G18" s="376"/>
      <c r="H18" s="376"/>
      <c r="I18" s="377"/>
      <c r="J18" s="375" t="s">
        <v>1213</v>
      </c>
      <c r="K18" s="376"/>
      <c r="L18" s="376"/>
      <c r="M18" s="377"/>
      <c r="N18" s="28"/>
      <c r="O18" s="28"/>
      <c r="P18" s="28"/>
      <c r="Q18" s="28"/>
      <c r="R18" s="28"/>
      <c r="S18" s="28"/>
      <c r="T18" s="28"/>
      <c r="U18" s="28"/>
      <c r="V18" s="28"/>
      <c r="W18" s="28"/>
      <c r="X18" s="28"/>
      <c r="Y18" s="28"/>
      <c r="Z18" s="28"/>
      <c r="AA18" s="28"/>
    </row>
    <row r="19" spans="1:27" s="4" customFormat="1" ht="29.7" customHeight="1">
      <c r="A19" s="277">
        <v>17</v>
      </c>
      <c r="B19" s="375" t="s">
        <v>1228</v>
      </c>
      <c r="C19" s="376"/>
      <c r="D19" s="376"/>
      <c r="E19" s="377"/>
      <c r="F19" s="375" t="s">
        <v>1229</v>
      </c>
      <c r="G19" s="376"/>
      <c r="H19" s="376"/>
      <c r="I19" s="377"/>
      <c r="J19" s="375" t="s">
        <v>1213</v>
      </c>
      <c r="K19" s="376"/>
      <c r="L19" s="376"/>
      <c r="M19" s="377"/>
      <c r="N19" s="28"/>
      <c r="O19" s="28"/>
      <c r="P19" s="28"/>
      <c r="Q19" s="28"/>
      <c r="R19" s="28"/>
      <c r="S19" s="28"/>
      <c r="T19" s="28"/>
      <c r="U19" s="28"/>
      <c r="V19" s="28"/>
      <c r="W19" s="28"/>
      <c r="X19" s="28"/>
      <c r="Y19" s="28"/>
      <c r="Z19" s="28"/>
      <c r="AA19" s="28"/>
    </row>
    <row r="20" spans="1:27" s="4" customFormat="1" ht="29.7" customHeight="1">
      <c r="A20" s="100">
        <v>18</v>
      </c>
      <c r="B20" s="375" t="s">
        <v>1230</v>
      </c>
      <c r="C20" s="376"/>
      <c r="D20" s="376"/>
      <c r="E20" s="377"/>
      <c r="F20" s="375" t="s">
        <v>1231</v>
      </c>
      <c r="G20" s="376"/>
      <c r="H20" s="376"/>
      <c r="I20" s="377"/>
      <c r="J20" s="375" t="s">
        <v>1213</v>
      </c>
      <c r="K20" s="376"/>
      <c r="L20" s="376"/>
      <c r="M20" s="377"/>
      <c r="N20" s="28"/>
      <c r="O20" s="28"/>
      <c r="P20" s="28"/>
      <c r="Q20" s="28"/>
      <c r="R20" s="28"/>
      <c r="S20" s="28"/>
      <c r="T20" s="28"/>
      <c r="U20" s="28"/>
      <c r="V20" s="28"/>
      <c r="W20" s="28"/>
      <c r="X20" s="28"/>
      <c r="Y20" s="28"/>
      <c r="Z20" s="28"/>
      <c r="AA20" s="28"/>
    </row>
    <row r="21" spans="1:27" s="4" customFormat="1" ht="29.7" customHeight="1">
      <c r="A21" s="277">
        <v>19</v>
      </c>
      <c r="B21" s="375" t="s">
        <v>1232</v>
      </c>
      <c r="C21" s="376"/>
      <c r="D21" s="376"/>
      <c r="E21" s="377"/>
      <c r="F21" s="375"/>
      <c r="G21" s="376"/>
      <c r="H21" s="376"/>
      <c r="I21" s="377"/>
      <c r="J21" s="375" t="s">
        <v>1233</v>
      </c>
      <c r="K21" s="376"/>
      <c r="L21" s="376"/>
      <c r="M21" s="376"/>
      <c r="N21" s="28"/>
      <c r="O21" s="28"/>
      <c r="P21" s="28"/>
      <c r="Q21" s="28"/>
      <c r="R21" s="28"/>
      <c r="S21" s="28"/>
      <c r="T21" s="28"/>
      <c r="U21" s="28"/>
      <c r="V21" s="28"/>
      <c r="W21" s="28"/>
      <c r="X21" s="28"/>
      <c r="Y21" s="28"/>
      <c r="Z21" s="28"/>
      <c r="AA21" s="28"/>
    </row>
    <row r="22" spans="1:27" s="4" customFormat="1" ht="29.7" customHeight="1">
      <c r="A22" s="100">
        <v>20</v>
      </c>
      <c r="B22" s="375" t="s">
        <v>1234</v>
      </c>
      <c r="C22" s="376"/>
      <c r="D22" s="376"/>
      <c r="E22" s="377"/>
      <c r="F22" s="261"/>
      <c r="G22" s="262"/>
      <c r="H22" s="262"/>
      <c r="I22" s="263"/>
      <c r="J22" s="375" t="s">
        <v>1233</v>
      </c>
      <c r="K22" s="376"/>
      <c r="L22" s="376"/>
      <c r="M22" s="376"/>
      <c r="N22" s="28"/>
      <c r="O22" s="28"/>
      <c r="P22" s="28"/>
      <c r="Q22" s="28"/>
      <c r="R22" s="28"/>
      <c r="S22" s="28"/>
      <c r="T22" s="28"/>
      <c r="U22" s="28"/>
      <c r="V22" s="28"/>
      <c r="W22" s="28"/>
      <c r="X22" s="28"/>
      <c r="Y22" s="28"/>
      <c r="Z22" s="28"/>
      <c r="AA22" s="28"/>
    </row>
    <row r="23" spans="1:27" s="4" customFormat="1" ht="29.7" customHeight="1">
      <c r="A23" s="277">
        <v>21</v>
      </c>
      <c r="B23" s="505" t="s">
        <v>1235</v>
      </c>
      <c r="C23" s="506"/>
      <c r="D23" s="506"/>
      <c r="E23" s="507"/>
      <c r="F23" s="333"/>
      <c r="G23" s="334"/>
      <c r="H23" s="334"/>
      <c r="I23" s="335"/>
      <c r="J23" s="333" t="s">
        <v>1213</v>
      </c>
      <c r="K23" s="380"/>
      <c r="L23" s="380"/>
      <c r="M23" s="381"/>
      <c r="N23" s="28"/>
      <c r="O23" s="28"/>
      <c r="P23" s="28"/>
      <c r="Q23" s="28"/>
      <c r="R23" s="28"/>
      <c r="S23" s="28"/>
      <c r="T23" s="28"/>
      <c r="U23" s="28"/>
      <c r="V23" s="28"/>
      <c r="W23" s="28"/>
      <c r="X23" s="28"/>
      <c r="Y23" s="28"/>
      <c r="Z23" s="28"/>
      <c r="AA23" s="28"/>
    </row>
    <row r="24" spans="1:27" s="4" customFormat="1" ht="29.7" customHeight="1">
      <c r="A24" s="100">
        <v>22</v>
      </c>
      <c r="B24" s="505" t="s">
        <v>1236</v>
      </c>
      <c r="C24" s="506"/>
      <c r="D24" s="506"/>
      <c r="E24" s="507"/>
      <c r="F24" s="348"/>
      <c r="G24" s="334"/>
      <c r="H24" s="334"/>
      <c r="I24" s="335"/>
      <c r="J24" s="333" t="s">
        <v>1213</v>
      </c>
      <c r="K24" s="380"/>
      <c r="L24" s="380"/>
      <c r="M24" s="381"/>
      <c r="N24" s="28"/>
      <c r="O24" s="28"/>
      <c r="P24" s="28"/>
      <c r="Q24" s="28"/>
      <c r="R24" s="28"/>
      <c r="S24" s="28"/>
      <c r="T24" s="28"/>
      <c r="U24" s="28"/>
      <c r="V24" s="28"/>
      <c r="W24" s="28"/>
      <c r="X24" s="28"/>
      <c r="Y24" s="28"/>
      <c r="Z24" s="28"/>
      <c r="AA24" s="28"/>
    </row>
    <row r="25" spans="1:27" s="4" customFormat="1" ht="29.7" customHeight="1">
      <c r="A25" s="277">
        <v>23</v>
      </c>
      <c r="B25" s="505" t="s">
        <v>1492</v>
      </c>
      <c r="C25" s="506"/>
      <c r="D25" s="506"/>
      <c r="E25" s="507"/>
      <c r="F25" s="348" t="s">
        <v>1034</v>
      </c>
      <c r="G25" s="334"/>
      <c r="H25" s="334"/>
      <c r="I25" s="335"/>
      <c r="J25" s="333" t="s">
        <v>1213</v>
      </c>
      <c r="K25" s="380"/>
      <c r="L25" s="380"/>
      <c r="M25" s="381"/>
      <c r="N25" s="28"/>
      <c r="O25" s="28"/>
      <c r="P25" s="28"/>
      <c r="Q25" s="28"/>
      <c r="R25" s="28"/>
      <c r="S25" s="28"/>
      <c r="T25" s="28"/>
      <c r="U25" s="28"/>
      <c r="V25" s="28"/>
      <c r="W25" s="28"/>
      <c r="X25" s="28"/>
      <c r="Y25" s="28"/>
      <c r="Z25" s="28"/>
      <c r="AA25" s="28"/>
    </row>
    <row r="26" spans="1:27" s="4" customFormat="1" ht="29.7" customHeight="1">
      <c r="A26" s="100">
        <v>24</v>
      </c>
      <c r="B26" s="505" t="s">
        <v>1493</v>
      </c>
      <c r="C26" s="506"/>
      <c r="D26" s="506"/>
      <c r="E26" s="507"/>
      <c r="F26" s="333" t="s">
        <v>1034</v>
      </c>
      <c r="G26" s="380"/>
      <c r="H26" s="380"/>
      <c r="I26" s="381"/>
      <c r="J26" s="333"/>
      <c r="K26" s="380"/>
      <c r="L26" s="380"/>
      <c r="M26" s="381"/>
      <c r="N26" s="28"/>
      <c r="O26" s="28"/>
      <c r="P26" s="28"/>
      <c r="Q26" s="28"/>
      <c r="R26" s="28"/>
      <c r="S26" s="28"/>
      <c r="T26" s="28"/>
      <c r="U26" s="28"/>
      <c r="V26" s="28"/>
      <c r="W26" s="28"/>
      <c r="X26" s="28"/>
      <c r="Y26" s="28"/>
      <c r="Z26" s="28"/>
      <c r="AA26" s="28"/>
    </row>
    <row r="27" spans="1:27" s="4" customFormat="1" ht="29.7" customHeight="1">
      <c r="A27" s="277">
        <v>25</v>
      </c>
      <c r="B27" s="505" t="s">
        <v>1494</v>
      </c>
      <c r="C27" s="506"/>
      <c r="D27" s="506"/>
      <c r="E27" s="507"/>
      <c r="F27" s="333"/>
      <c r="G27" s="380"/>
      <c r="H27" s="380"/>
      <c r="I27" s="381"/>
      <c r="J27" s="333" t="s">
        <v>1213</v>
      </c>
      <c r="K27" s="380"/>
      <c r="L27" s="380"/>
      <c r="M27" s="381"/>
      <c r="N27" s="28"/>
      <c r="O27" s="28"/>
      <c r="P27" s="28"/>
      <c r="Q27" s="28"/>
      <c r="R27" s="28"/>
      <c r="S27" s="28"/>
      <c r="T27" s="28"/>
      <c r="U27" s="28"/>
      <c r="V27" s="28"/>
      <c r="W27" s="28"/>
      <c r="X27" s="28"/>
      <c r="Y27" s="28"/>
      <c r="Z27" s="28"/>
      <c r="AA27" s="28"/>
    </row>
    <row r="28" spans="1:27" s="4" customFormat="1" ht="29.7" customHeight="1">
      <c r="A28" s="100">
        <v>26</v>
      </c>
      <c r="B28" s="348" t="s">
        <v>1237</v>
      </c>
      <c r="C28" s="334"/>
      <c r="D28" s="334"/>
      <c r="E28" s="335"/>
      <c r="F28" s="348" t="s">
        <v>1037</v>
      </c>
      <c r="G28" s="334"/>
      <c r="H28" s="334"/>
      <c r="I28" s="335"/>
      <c r="J28" s="348" t="s">
        <v>1213</v>
      </c>
      <c r="K28" s="334"/>
      <c r="L28" s="334"/>
      <c r="M28" s="335"/>
      <c r="N28" s="28"/>
      <c r="O28" s="28"/>
      <c r="P28" s="28"/>
      <c r="Q28" s="28"/>
      <c r="R28" s="28"/>
      <c r="S28" s="28"/>
      <c r="T28" s="28"/>
      <c r="U28" s="28"/>
      <c r="V28" s="28"/>
      <c r="W28" s="28"/>
      <c r="X28" s="28"/>
      <c r="Y28" s="28"/>
      <c r="Z28" s="28"/>
      <c r="AA28" s="28"/>
    </row>
    <row r="29" spans="1:27" s="4" customFormat="1" ht="30.6" customHeight="1">
      <c r="A29" s="277">
        <v>27</v>
      </c>
      <c r="B29" s="348" t="s">
        <v>1238</v>
      </c>
      <c r="C29" s="334"/>
      <c r="D29" s="334"/>
      <c r="E29" s="335"/>
      <c r="F29" s="348"/>
      <c r="G29" s="334"/>
      <c r="H29" s="334"/>
      <c r="I29" s="335"/>
      <c r="J29" s="348" t="s">
        <v>1239</v>
      </c>
      <c r="K29" s="334"/>
      <c r="L29" s="334"/>
      <c r="M29" s="335"/>
      <c r="N29" s="28"/>
      <c r="O29" s="28"/>
      <c r="P29" s="28"/>
      <c r="Q29" s="28"/>
      <c r="R29" s="28"/>
      <c r="S29" s="28"/>
      <c r="T29" s="28"/>
      <c r="U29" s="28"/>
      <c r="V29" s="28"/>
      <c r="W29" s="28"/>
      <c r="X29" s="28"/>
      <c r="Y29" s="28"/>
      <c r="Z29" s="28"/>
      <c r="AA29" s="28"/>
    </row>
    <row r="30" spans="1:27" s="4" customFormat="1" ht="30.6" customHeight="1">
      <c r="A30" s="100">
        <v>28</v>
      </c>
      <c r="B30" s="375" t="s">
        <v>1240</v>
      </c>
      <c r="C30" s="376"/>
      <c r="D30" s="376"/>
      <c r="E30" s="377"/>
      <c r="F30" s="375"/>
      <c r="G30" s="376"/>
      <c r="H30" s="376"/>
      <c r="I30" s="377"/>
      <c r="J30" s="375"/>
      <c r="K30" s="376"/>
      <c r="L30" s="376"/>
      <c r="M30" s="377"/>
      <c r="N30" s="28"/>
      <c r="O30" s="28"/>
      <c r="P30" s="28"/>
      <c r="Q30" s="28"/>
      <c r="R30" s="28"/>
      <c r="S30" s="28"/>
      <c r="T30" s="28"/>
      <c r="U30" s="28"/>
      <c r="V30" s="28"/>
      <c r="W30" s="28"/>
      <c r="X30" s="28"/>
      <c r="Y30" s="28"/>
      <c r="Z30" s="28"/>
      <c r="AA30" s="28"/>
    </row>
    <row r="31" spans="1:27" s="4" customFormat="1" ht="30.6" customHeight="1">
      <c r="A31" s="277">
        <v>29</v>
      </c>
      <c r="B31" s="375" t="s">
        <v>1241</v>
      </c>
      <c r="C31" s="376"/>
      <c r="D31" s="376"/>
      <c r="E31" s="377"/>
      <c r="F31" s="375"/>
      <c r="G31" s="376"/>
      <c r="H31" s="376"/>
      <c r="I31" s="377"/>
      <c r="J31" s="375" t="s">
        <v>1457</v>
      </c>
      <c r="K31" s="376"/>
      <c r="L31" s="376"/>
      <c r="M31" s="377"/>
      <c r="N31" s="28"/>
      <c r="O31" s="28"/>
      <c r="P31" s="28"/>
      <c r="Q31" s="28"/>
      <c r="R31" s="28"/>
      <c r="S31" s="28"/>
      <c r="T31" s="28"/>
      <c r="U31" s="28"/>
      <c r="V31" s="28"/>
      <c r="W31" s="28"/>
      <c r="X31" s="28"/>
      <c r="Y31" s="28"/>
      <c r="Z31" s="28"/>
      <c r="AA31" s="28"/>
    </row>
    <row r="32" spans="1:27" s="4" customFormat="1" ht="30.6" customHeight="1">
      <c r="A32" s="100">
        <v>30</v>
      </c>
      <c r="B32" s="375" t="s">
        <v>1242</v>
      </c>
      <c r="C32" s="376"/>
      <c r="D32" s="376"/>
      <c r="E32" s="377"/>
      <c r="F32" s="375"/>
      <c r="G32" s="376"/>
      <c r="H32" s="376"/>
      <c r="I32" s="377"/>
      <c r="J32" s="375" t="s">
        <v>1457</v>
      </c>
      <c r="K32" s="376"/>
      <c r="L32" s="376"/>
      <c r="M32" s="377"/>
      <c r="N32" s="28"/>
      <c r="O32" s="28"/>
      <c r="P32" s="28"/>
      <c r="Q32" s="28"/>
      <c r="R32" s="28"/>
      <c r="S32" s="28"/>
      <c r="T32" s="28"/>
      <c r="U32" s="28"/>
      <c r="V32" s="28"/>
      <c r="W32" s="28"/>
      <c r="X32" s="28"/>
      <c r="Y32" s="28"/>
      <c r="Z32" s="28"/>
      <c r="AA32" s="28"/>
    </row>
    <row r="33" spans="1:27" ht="30.6" customHeight="1">
      <c r="A33" s="277">
        <v>31</v>
      </c>
      <c r="B33" s="375" t="s">
        <v>1243</v>
      </c>
      <c r="C33" s="376"/>
      <c r="D33" s="376"/>
      <c r="E33" s="377"/>
      <c r="F33" s="375"/>
      <c r="G33" s="376"/>
      <c r="H33" s="376"/>
      <c r="I33" s="377"/>
      <c r="J33" s="375"/>
      <c r="K33" s="376"/>
      <c r="L33" s="376"/>
      <c r="M33" s="377"/>
      <c r="N33" s="45"/>
      <c r="O33" s="45"/>
      <c r="P33" s="45"/>
      <c r="Q33" s="45"/>
      <c r="R33" s="45"/>
      <c r="S33" s="45"/>
      <c r="T33" s="45"/>
      <c r="U33" s="45"/>
      <c r="V33" s="45"/>
      <c r="W33" s="45"/>
      <c r="X33" s="45"/>
      <c r="Y33" s="45"/>
      <c r="Z33" s="45"/>
      <c r="AA33" s="45"/>
    </row>
    <row r="34" spans="1:27" ht="30.6" customHeight="1">
      <c r="A34" s="100">
        <v>32</v>
      </c>
      <c r="B34" s="244"/>
      <c r="C34" s="245"/>
      <c r="D34" s="245"/>
      <c r="E34" s="246"/>
      <c r="F34" s="261"/>
      <c r="G34" s="262"/>
      <c r="H34" s="262"/>
      <c r="I34" s="263"/>
      <c r="J34" s="244"/>
      <c r="K34" s="245"/>
      <c r="L34" s="245"/>
      <c r="M34" s="245"/>
      <c r="N34" s="45"/>
      <c r="O34" s="45"/>
      <c r="P34" s="45"/>
      <c r="Q34" s="45"/>
      <c r="R34" s="45"/>
      <c r="S34" s="45"/>
      <c r="T34" s="45"/>
      <c r="U34" s="45"/>
      <c r="V34" s="45"/>
      <c r="W34" s="45"/>
      <c r="X34" s="45"/>
      <c r="Y34" s="45"/>
      <c r="Z34" s="45"/>
      <c r="AA34" s="45"/>
    </row>
    <row r="35" spans="1:27" ht="30.6" customHeight="1">
      <c r="A35" s="277">
        <v>33</v>
      </c>
      <c r="B35" s="168"/>
      <c r="C35" s="169"/>
      <c r="D35" s="169"/>
      <c r="E35" s="203"/>
      <c r="F35" s="261"/>
      <c r="G35" s="262"/>
      <c r="H35" s="262"/>
      <c r="I35" s="263"/>
      <c r="J35" s="168"/>
      <c r="K35" s="169"/>
      <c r="L35" s="169"/>
      <c r="M35" s="169"/>
      <c r="N35" s="45"/>
      <c r="O35" s="45"/>
      <c r="P35" s="45"/>
      <c r="Q35" s="45"/>
      <c r="R35" s="45"/>
      <c r="S35" s="45"/>
      <c r="T35" s="45"/>
      <c r="U35" s="45"/>
      <c r="V35" s="45"/>
      <c r="W35" s="45"/>
      <c r="X35" s="45"/>
      <c r="Y35" s="45"/>
      <c r="Z35" s="45"/>
      <c r="AA35" s="45"/>
    </row>
    <row r="36" spans="1:27" ht="30.6" customHeight="1">
      <c r="A36" s="100">
        <v>34</v>
      </c>
      <c r="B36" s="168"/>
      <c r="C36" s="169"/>
      <c r="D36" s="169"/>
      <c r="E36" s="203"/>
      <c r="F36" s="261"/>
      <c r="G36" s="262"/>
      <c r="H36" s="262"/>
      <c r="I36" s="263"/>
      <c r="J36" s="168"/>
      <c r="K36" s="169"/>
      <c r="L36" s="169"/>
      <c r="M36" s="169"/>
      <c r="N36" s="45"/>
      <c r="O36" s="45"/>
      <c r="P36" s="45"/>
      <c r="Q36" s="45"/>
      <c r="R36" s="45"/>
      <c r="S36" s="45"/>
      <c r="T36" s="45"/>
      <c r="U36" s="45"/>
      <c r="V36" s="45"/>
      <c r="W36" s="45"/>
      <c r="X36" s="45"/>
      <c r="Y36" s="45"/>
      <c r="Z36" s="45"/>
      <c r="AA36" s="45"/>
    </row>
    <row r="37" spans="1:27" ht="30.6" customHeight="1">
      <c r="A37" s="277">
        <v>35</v>
      </c>
      <c r="B37" s="168"/>
      <c r="C37" s="169"/>
      <c r="D37" s="169"/>
      <c r="E37" s="203"/>
      <c r="F37" s="261"/>
      <c r="G37" s="262"/>
      <c r="H37" s="262"/>
      <c r="I37" s="263"/>
      <c r="J37" s="168"/>
      <c r="K37" s="169"/>
      <c r="L37" s="169"/>
      <c r="M37" s="169"/>
      <c r="N37" s="45"/>
      <c r="O37" s="45"/>
      <c r="P37" s="45"/>
      <c r="Q37" s="45"/>
      <c r="R37" s="45"/>
      <c r="S37" s="45"/>
      <c r="T37" s="45"/>
      <c r="U37" s="45"/>
      <c r="V37" s="45"/>
      <c r="W37" s="45"/>
      <c r="X37" s="45"/>
      <c r="Y37" s="45"/>
      <c r="Z37" s="45"/>
      <c r="AA37" s="45"/>
    </row>
    <row r="38" spans="1:27" ht="30.6" customHeight="1">
      <c r="A38" s="100">
        <v>36</v>
      </c>
      <c r="B38" s="168"/>
      <c r="C38" s="169"/>
      <c r="D38" s="169"/>
      <c r="E38" s="203"/>
      <c r="F38" s="261"/>
      <c r="G38" s="262"/>
      <c r="H38" s="262"/>
      <c r="I38" s="263"/>
      <c r="J38" s="168"/>
      <c r="K38" s="169"/>
      <c r="L38" s="169"/>
      <c r="M38" s="169"/>
      <c r="N38" s="45"/>
      <c r="O38" s="45"/>
      <c r="P38" s="45"/>
      <c r="Q38" s="45"/>
      <c r="R38" s="45"/>
      <c r="S38" s="45"/>
      <c r="T38" s="45"/>
      <c r="U38" s="45"/>
      <c r="V38" s="45"/>
      <c r="W38" s="45"/>
      <c r="X38" s="45"/>
      <c r="Y38" s="45"/>
      <c r="Z38" s="45"/>
      <c r="AA38" s="45"/>
    </row>
    <row r="41" spans="1:27">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row>
  </sheetData>
  <mergeCells count="96">
    <mergeCell ref="A1:M1"/>
    <mergeCell ref="J2:M2"/>
    <mergeCell ref="B4:E4"/>
    <mergeCell ref="F4:I4"/>
    <mergeCell ref="J4:M4"/>
    <mergeCell ref="B5:E5"/>
    <mergeCell ref="F5:I5"/>
    <mergeCell ref="J5:M5"/>
    <mergeCell ref="B2:E2"/>
    <mergeCell ref="F2:I2"/>
    <mergeCell ref="B3:E3"/>
    <mergeCell ref="F3:I3"/>
    <mergeCell ref="J3:M3"/>
    <mergeCell ref="B8:E8"/>
    <mergeCell ref="F8:I8"/>
    <mergeCell ref="J8:M8"/>
    <mergeCell ref="B9:E9"/>
    <mergeCell ref="F9:I9"/>
    <mergeCell ref="J9:M9"/>
    <mergeCell ref="B6:E6"/>
    <mergeCell ref="F6:I6"/>
    <mergeCell ref="J6:M6"/>
    <mergeCell ref="B7:E7"/>
    <mergeCell ref="F7:I7"/>
    <mergeCell ref="J7:M7"/>
    <mergeCell ref="B12:E12"/>
    <mergeCell ref="F12:I12"/>
    <mergeCell ref="J12:M12"/>
    <mergeCell ref="B10:E10"/>
    <mergeCell ref="F10:I10"/>
    <mergeCell ref="J10:M10"/>
    <mergeCell ref="B11:E11"/>
    <mergeCell ref="F11:I11"/>
    <mergeCell ref="J11:M11"/>
    <mergeCell ref="B13:E13"/>
    <mergeCell ref="F13:I13"/>
    <mergeCell ref="J13:M13"/>
    <mergeCell ref="B14:E14"/>
    <mergeCell ref="F14:I14"/>
    <mergeCell ref="J14:M14"/>
    <mergeCell ref="B17:E17"/>
    <mergeCell ref="F17:I17"/>
    <mergeCell ref="J17:M17"/>
    <mergeCell ref="B18:E18"/>
    <mergeCell ref="F18:I18"/>
    <mergeCell ref="J18:M18"/>
    <mergeCell ref="B15:E15"/>
    <mergeCell ref="F15:I15"/>
    <mergeCell ref="J15:M15"/>
    <mergeCell ref="B16:E16"/>
    <mergeCell ref="F16:I16"/>
    <mergeCell ref="J16:M16"/>
    <mergeCell ref="B21:E21"/>
    <mergeCell ref="F21:I21"/>
    <mergeCell ref="J21:M21"/>
    <mergeCell ref="B23:E23"/>
    <mergeCell ref="F23:I23"/>
    <mergeCell ref="J23:M23"/>
    <mergeCell ref="B22:E22"/>
    <mergeCell ref="J22:M22"/>
    <mergeCell ref="B19:E19"/>
    <mergeCell ref="F19:I19"/>
    <mergeCell ref="J19:M19"/>
    <mergeCell ref="B20:E20"/>
    <mergeCell ref="F20:I20"/>
    <mergeCell ref="J20:M20"/>
    <mergeCell ref="B26:E26"/>
    <mergeCell ref="F26:I26"/>
    <mergeCell ref="J26:M26"/>
    <mergeCell ref="B24:E24"/>
    <mergeCell ref="F24:I24"/>
    <mergeCell ref="J24:M24"/>
    <mergeCell ref="B25:E25"/>
    <mergeCell ref="F25:I25"/>
    <mergeCell ref="J25:M25"/>
    <mergeCell ref="B32:E32"/>
    <mergeCell ref="F32:I32"/>
    <mergeCell ref="J32:M32"/>
    <mergeCell ref="B33:E33"/>
    <mergeCell ref="F33:I33"/>
    <mergeCell ref="J33:M33"/>
    <mergeCell ref="B30:E30"/>
    <mergeCell ref="F30:I30"/>
    <mergeCell ref="J30:M30"/>
    <mergeCell ref="B31:E31"/>
    <mergeCell ref="F31:I31"/>
    <mergeCell ref="J31:M31"/>
    <mergeCell ref="B27:E27"/>
    <mergeCell ref="F27:I27"/>
    <mergeCell ref="J27:M27"/>
    <mergeCell ref="B29:E29"/>
    <mergeCell ref="F29:I29"/>
    <mergeCell ref="J29:M29"/>
    <mergeCell ref="B28:E28"/>
    <mergeCell ref="F28:I28"/>
    <mergeCell ref="J28:M28"/>
  </mergeCells>
  <pageMargins left="0.7" right="0.7" top="0.75" bottom="0.75" header="0.3" footer="0.3"/>
  <pageSetup paperSize="9" orientation="portrait" verticalDpi="0" r:id="rId1"/>
  <headerFooter>
    <oddHeader xml:space="preserve">&amp;L&amp;"arial,Regular"&amp;K234483Internal&amp;K000000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sheetPr>
  <dimension ref="A1:H33"/>
  <sheetViews>
    <sheetView zoomScale="85" zoomScaleNormal="85" workbookViewId="0">
      <pane ySplit="11" topLeftCell="A12" activePane="bottomLeft" state="frozen"/>
      <selection pane="bottomLeft" activeCell="H33" sqref="H33"/>
    </sheetView>
  </sheetViews>
  <sheetFormatPr defaultColWidth="10" defaultRowHeight="13.8"/>
  <cols>
    <col min="1" max="1" width="15.33203125" style="174" customWidth="1"/>
    <col min="2" max="2" width="24.6640625" style="174" customWidth="1"/>
    <col min="3" max="3" width="22.6640625" style="174" customWidth="1"/>
    <col min="4" max="4" width="45.5546875" style="174" customWidth="1"/>
    <col min="5" max="5" width="80.5546875" style="174" customWidth="1"/>
    <col min="6" max="6" width="121.44140625" style="174" customWidth="1"/>
    <col min="7" max="7" width="24.6640625" style="174" customWidth="1"/>
    <col min="8" max="8" width="45.6640625" style="174" customWidth="1"/>
    <col min="9" max="16384" width="10" style="174"/>
  </cols>
  <sheetData>
    <row r="1" spans="1:8" ht="23.4">
      <c r="A1" s="612" t="s">
        <v>1244</v>
      </c>
      <c r="B1" s="612"/>
      <c r="C1" s="612"/>
      <c r="D1" s="612"/>
      <c r="E1" s="612"/>
    </row>
    <row r="2" spans="1:8" ht="54" customHeight="1">
      <c r="A2" s="619" t="s">
        <v>1245</v>
      </c>
      <c r="B2" s="620"/>
      <c r="C2" s="620"/>
      <c r="D2" s="620"/>
      <c r="E2" s="620"/>
      <c r="F2" s="620"/>
      <c r="G2" s="620"/>
      <c r="H2" s="621"/>
    </row>
    <row r="3" spans="1:8" s="220" customFormat="1" ht="41.7" customHeight="1">
      <c r="A3" s="622" t="s">
        <v>1246</v>
      </c>
      <c r="B3" s="623"/>
      <c r="C3" s="623"/>
      <c r="D3" s="623"/>
      <c r="E3" s="623"/>
      <c r="F3" s="623"/>
      <c r="G3" s="623"/>
      <c r="H3" s="624"/>
    </row>
    <row r="4" spans="1:8" s="220" customFormat="1" ht="25.2" customHeight="1">
      <c r="A4" s="625" t="s">
        <v>1247</v>
      </c>
      <c r="B4" s="626"/>
      <c r="C4" s="626"/>
      <c r="D4" s="626"/>
      <c r="E4" s="626"/>
      <c r="F4" s="626"/>
      <c r="G4" s="626"/>
      <c r="H4" s="627"/>
    </row>
    <row r="5" spans="1:8" s="220" customFormat="1" ht="25.2" customHeight="1">
      <c r="A5" s="625" t="s">
        <v>1248</v>
      </c>
      <c r="B5" s="626"/>
      <c r="C5" s="626"/>
      <c r="D5" s="626"/>
      <c r="E5" s="626"/>
      <c r="F5" s="626"/>
      <c r="G5" s="626"/>
      <c r="H5" s="627"/>
    </row>
    <row r="6" spans="1:8" s="220" customFormat="1" ht="25.2" customHeight="1">
      <c r="A6" s="625" t="s">
        <v>1249</v>
      </c>
      <c r="B6" s="626"/>
      <c r="C6" s="626"/>
      <c r="D6" s="626"/>
      <c r="E6" s="626"/>
      <c r="F6" s="626"/>
      <c r="G6" s="626"/>
      <c r="H6" s="627"/>
    </row>
    <row r="7" spans="1:8" s="220" customFormat="1" ht="25.2" customHeight="1">
      <c r="A7" s="625" t="s">
        <v>1250</v>
      </c>
      <c r="B7" s="626"/>
      <c r="C7" s="626"/>
      <c r="D7" s="626"/>
      <c r="E7" s="626"/>
      <c r="F7" s="626"/>
      <c r="G7" s="626"/>
      <c r="H7" s="627"/>
    </row>
    <row r="8" spans="1:8" s="220" customFormat="1" ht="25.2" customHeight="1">
      <c r="A8" s="625" t="s">
        <v>1251</v>
      </c>
      <c r="B8" s="626"/>
      <c r="C8" s="626"/>
      <c r="D8" s="626"/>
      <c r="E8" s="626"/>
      <c r="F8" s="626"/>
      <c r="G8" s="287"/>
      <c r="H8" s="288"/>
    </row>
    <row r="9" spans="1:8" s="175" customFormat="1" ht="25.2" customHeight="1">
      <c r="A9" s="613" t="s">
        <v>1252</v>
      </c>
      <c r="B9" s="614"/>
      <c r="C9" s="614"/>
      <c r="D9" s="614"/>
      <c r="E9" s="614"/>
      <c r="F9" s="614"/>
      <c r="G9" s="614"/>
      <c r="H9" s="615"/>
    </row>
    <row r="10" spans="1:8" s="175" customFormat="1" ht="25.2" customHeight="1">
      <c r="A10" s="616" t="s">
        <v>1458</v>
      </c>
      <c r="B10" s="617"/>
      <c r="C10" s="617"/>
      <c r="D10" s="617"/>
      <c r="E10" s="617"/>
      <c r="F10" s="617"/>
      <c r="G10" s="617"/>
      <c r="H10" s="618"/>
    </row>
    <row r="11" spans="1:8" s="176" customFormat="1" ht="80.7" customHeight="1">
      <c r="A11" s="180" t="s">
        <v>1253</v>
      </c>
      <c r="B11" s="180" t="s">
        <v>1254</v>
      </c>
      <c r="C11" s="180" t="s">
        <v>1255</v>
      </c>
      <c r="D11" s="180" t="s">
        <v>1256</v>
      </c>
      <c r="E11" s="180" t="s">
        <v>775</v>
      </c>
      <c r="F11" s="180" t="s">
        <v>742</v>
      </c>
      <c r="G11" s="180" t="s">
        <v>1257</v>
      </c>
      <c r="H11" s="180" t="s">
        <v>1072</v>
      </c>
    </row>
    <row r="12" spans="1:8" ht="219" customHeight="1">
      <c r="A12" s="177" t="s">
        <v>1258</v>
      </c>
      <c r="B12" s="177" t="s">
        <v>1259</v>
      </c>
      <c r="C12" s="177" t="s">
        <v>1035</v>
      </c>
      <c r="D12" s="177" t="s">
        <v>1459</v>
      </c>
      <c r="E12" s="177" t="s">
        <v>1260</v>
      </c>
      <c r="F12" s="177" t="s">
        <v>1261</v>
      </c>
      <c r="G12" s="178" t="s">
        <v>1262</v>
      </c>
      <c r="H12" s="177"/>
    </row>
    <row r="13" spans="1:8" ht="256.95" customHeight="1">
      <c r="A13" s="177" t="s">
        <v>1263</v>
      </c>
      <c r="B13" s="177" t="s">
        <v>1259</v>
      </c>
      <c r="C13" s="177" t="s">
        <v>1035</v>
      </c>
      <c r="D13" s="177" t="s">
        <v>1495</v>
      </c>
      <c r="E13" s="177" t="s">
        <v>1264</v>
      </c>
      <c r="F13" s="177" t="s">
        <v>1265</v>
      </c>
      <c r="G13" s="178" t="s">
        <v>1262</v>
      </c>
      <c r="H13" s="177"/>
    </row>
    <row r="14" spans="1:8" ht="203.7" customHeight="1">
      <c r="A14" s="177" t="s">
        <v>1266</v>
      </c>
      <c r="B14" s="177" t="s">
        <v>1259</v>
      </c>
      <c r="C14" s="177" t="s">
        <v>1035</v>
      </c>
      <c r="D14" s="177" t="s">
        <v>1495</v>
      </c>
      <c r="E14" s="177" t="s">
        <v>1267</v>
      </c>
      <c r="F14" s="177" t="s">
        <v>1460</v>
      </c>
      <c r="G14" s="178" t="s">
        <v>1262</v>
      </c>
      <c r="H14" s="177"/>
    </row>
    <row r="15" spans="1:8" ht="179.7" customHeight="1">
      <c r="A15" s="177" t="s">
        <v>869</v>
      </c>
      <c r="B15" s="177" t="s">
        <v>1259</v>
      </c>
      <c r="C15" s="177" t="s">
        <v>1035</v>
      </c>
      <c r="D15" s="177" t="s">
        <v>1496</v>
      </c>
      <c r="E15" s="177" t="s">
        <v>1268</v>
      </c>
      <c r="F15" s="177" t="s">
        <v>1502</v>
      </c>
      <c r="G15" s="178" t="s">
        <v>1262</v>
      </c>
      <c r="H15" s="177"/>
    </row>
    <row r="16" spans="1:8" ht="240.6" customHeight="1">
      <c r="A16" s="177" t="s">
        <v>1269</v>
      </c>
      <c r="B16" s="177" t="s">
        <v>1259</v>
      </c>
      <c r="C16" s="177" t="s">
        <v>1038</v>
      </c>
      <c r="D16" s="249" t="s">
        <v>1497</v>
      </c>
      <c r="E16" s="177" t="s">
        <v>1270</v>
      </c>
      <c r="F16" s="177" t="s">
        <v>1271</v>
      </c>
      <c r="G16" s="178" t="s">
        <v>1262</v>
      </c>
      <c r="H16" s="177"/>
    </row>
    <row r="17" spans="1:8" ht="209.7" customHeight="1">
      <c r="A17" s="177" t="s">
        <v>1272</v>
      </c>
      <c r="B17" s="177" t="s">
        <v>1259</v>
      </c>
      <c r="C17" s="177" t="s">
        <v>1038</v>
      </c>
      <c r="D17" s="249" t="s">
        <v>1497</v>
      </c>
      <c r="E17" s="177" t="s">
        <v>1273</v>
      </c>
      <c r="F17" s="177" t="s">
        <v>1274</v>
      </c>
      <c r="G17" s="178" t="s">
        <v>1262</v>
      </c>
      <c r="H17" s="177"/>
    </row>
    <row r="18" spans="1:8" ht="209.7" customHeight="1">
      <c r="A18" s="177" t="s">
        <v>1275</v>
      </c>
      <c r="B18" s="177" t="s">
        <v>1259</v>
      </c>
      <c r="C18" s="177" t="s">
        <v>1038</v>
      </c>
      <c r="D18" s="249" t="s">
        <v>1497</v>
      </c>
      <c r="E18" s="177" t="s">
        <v>1503</v>
      </c>
      <c r="F18" s="177" t="s">
        <v>1504</v>
      </c>
      <c r="G18" s="178" t="s">
        <v>1262</v>
      </c>
      <c r="H18" s="177"/>
    </row>
    <row r="19" spans="1:8" ht="197.7" customHeight="1">
      <c r="A19" s="177" t="s">
        <v>1276</v>
      </c>
      <c r="B19" s="177" t="s">
        <v>1259</v>
      </c>
      <c r="C19" s="177" t="s">
        <v>1038</v>
      </c>
      <c r="D19" s="249" t="s">
        <v>1497</v>
      </c>
      <c r="E19" s="177" t="s">
        <v>1277</v>
      </c>
      <c r="F19" s="177" t="s">
        <v>1278</v>
      </c>
      <c r="G19" s="178" t="s">
        <v>1262</v>
      </c>
      <c r="H19" s="177"/>
    </row>
    <row r="20" spans="1:8" ht="242.25" customHeight="1">
      <c r="A20" s="177" t="s">
        <v>1279</v>
      </c>
      <c r="B20" s="177" t="s">
        <v>1259</v>
      </c>
      <c r="C20" s="177" t="s">
        <v>1280</v>
      </c>
      <c r="D20" s="177" t="s">
        <v>1498</v>
      </c>
      <c r="E20" s="177" t="s">
        <v>1281</v>
      </c>
      <c r="F20" s="177" t="s">
        <v>1282</v>
      </c>
      <c r="G20" s="178" t="s">
        <v>1262</v>
      </c>
      <c r="H20" s="177"/>
    </row>
    <row r="21" spans="1:8" ht="204" customHeight="1">
      <c r="A21" s="177" t="s">
        <v>1283</v>
      </c>
      <c r="B21" s="177" t="s">
        <v>1259</v>
      </c>
      <c r="C21" s="177" t="s">
        <v>1280</v>
      </c>
      <c r="D21" s="177" t="s">
        <v>1498</v>
      </c>
      <c r="E21" s="177" t="s">
        <v>1284</v>
      </c>
      <c r="F21" s="177" t="s">
        <v>1285</v>
      </c>
      <c r="G21" s="178" t="s">
        <v>1262</v>
      </c>
      <c r="H21" s="177"/>
    </row>
    <row r="22" spans="1:8" ht="205.2" customHeight="1">
      <c r="A22" s="177" t="s">
        <v>1286</v>
      </c>
      <c r="B22" s="177" t="s">
        <v>1259</v>
      </c>
      <c r="C22" s="177" t="s">
        <v>1280</v>
      </c>
      <c r="D22" s="177" t="s">
        <v>1498</v>
      </c>
      <c r="E22" s="177" t="s">
        <v>1287</v>
      </c>
      <c r="F22" s="177" t="s">
        <v>1288</v>
      </c>
      <c r="G22" s="178" t="s">
        <v>1262</v>
      </c>
      <c r="H22" s="177"/>
    </row>
    <row r="23" spans="1:8" ht="223.5" customHeight="1">
      <c r="A23" s="177" t="s">
        <v>1289</v>
      </c>
      <c r="B23" s="177" t="s">
        <v>1259</v>
      </c>
      <c r="C23" s="177" t="s">
        <v>1290</v>
      </c>
      <c r="D23" s="177" t="s">
        <v>1498</v>
      </c>
      <c r="E23" s="177" t="s">
        <v>1291</v>
      </c>
      <c r="F23" s="177" t="s">
        <v>1461</v>
      </c>
      <c r="G23" s="178" t="s">
        <v>1262</v>
      </c>
      <c r="H23" s="177"/>
    </row>
    <row r="24" spans="1:8" ht="199.95" customHeight="1">
      <c r="A24" s="177" t="s">
        <v>787</v>
      </c>
      <c r="B24" s="177" t="s">
        <v>1259</v>
      </c>
      <c r="C24" s="177" t="s">
        <v>1290</v>
      </c>
      <c r="D24" s="177" t="s">
        <v>1498</v>
      </c>
      <c r="E24" s="177" t="s">
        <v>1292</v>
      </c>
      <c r="F24" s="179" t="s">
        <v>1293</v>
      </c>
      <c r="G24" s="178" t="s">
        <v>1262</v>
      </c>
      <c r="H24" s="177"/>
    </row>
    <row r="25" spans="1:8" ht="191.7" customHeight="1">
      <c r="A25" s="177" t="s">
        <v>1294</v>
      </c>
      <c r="B25" s="177" t="s">
        <v>1259</v>
      </c>
      <c r="C25" s="177" t="s">
        <v>1045</v>
      </c>
      <c r="D25" s="177" t="s">
        <v>1498</v>
      </c>
      <c r="E25" s="177" t="s">
        <v>1295</v>
      </c>
      <c r="F25" s="177" t="s">
        <v>1296</v>
      </c>
      <c r="G25" s="178" t="s">
        <v>1262</v>
      </c>
      <c r="H25" s="177"/>
    </row>
    <row r="26" spans="1:8" ht="216.6" customHeight="1">
      <c r="A26" s="177" t="s">
        <v>791</v>
      </c>
      <c r="B26" s="177" t="s">
        <v>1259</v>
      </c>
      <c r="C26" s="177" t="s">
        <v>1045</v>
      </c>
      <c r="D26" s="177" t="s">
        <v>1498</v>
      </c>
      <c r="E26" s="177" t="s">
        <v>1297</v>
      </c>
      <c r="F26" s="177" t="s">
        <v>1298</v>
      </c>
      <c r="G26" s="178" t="s">
        <v>1262</v>
      </c>
      <c r="H26" s="177"/>
    </row>
    <row r="27" spans="1:8" ht="202.95" customHeight="1">
      <c r="A27" s="177" t="s">
        <v>1299</v>
      </c>
      <c r="B27" s="177" t="s">
        <v>1259</v>
      </c>
      <c r="C27" s="177" t="s">
        <v>1045</v>
      </c>
      <c r="D27" s="177" t="s">
        <v>1498</v>
      </c>
      <c r="E27" s="177" t="s">
        <v>1300</v>
      </c>
      <c r="F27" s="177" t="s">
        <v>1301</v>
      </c>
      <c r="G27" s="178" t="s">
        <v>1262</v>
      </c>
      <c r="H27" s="177"/>
    </row>
    <row r="28" spans="1:8" ht="195" customHeight="1">
      <c r="A28" s="177" t="s">
        <v>1302</v>
      </c>
      <c r="B28" s="177" t="s">
        <v>1259</v>
      </c>
      <c r="C28" s="177" t="s">
        <v>1045</v>
      </c>
      <c r="D28" s="177" t="s">
        <v>1499</v>
      </c>
      <c r="E28" s="177" t="s">
        <v>1303</v>
      </c>
      <c r="F28" s="177" t="s">
        <v>1304</v>
      </c>
      <c r="G28" s="178" t="s">
        <v>1262</v>
      </c>
      <c r="H28" s="177"/>
    </row>
    <row r="29" spans="1:8" ht="199.2" customHeight="1">
      <c r="A29" s="177" t="s">
        <v>1305</v>
      </c>
      <c r="B29" s="177" t="s">
        <v>1259</v>
      </c>
      <c r="C29" s="177" t="s">
        <v>1047</v>
      </c>
      <c r="D29" s="177" t="s">
        <v>1498</v>
      </c>
      <c r="E29" s="177" t="s">
        <v>1306</v>
      </c>
      <c r="F29" s="177" t="s">
        <v>1307</v>
      </c>
      <c r="G29" s="178" t="s">
        <v>1262</v>
      </c>
      <c r="H29" s="177"/>
    </row>
    <row r="30" spans="1:8" ht="240.45" customHeight="1">
      <c r="A30" s="177" t="s">
        <v>1308</v>
      </c>
      <c r="B30" s="177" t="s">
        <v>1259</v>
      </c>
      <c r="C30" s="177" t="s">
        <v>1049</v>
      </c>
      <c r="D30" s="177" t="s">
        <v>1498</v>
      </c>
      <c r="E30" s="177" t="s">
        <v>1309</v>
      </c>
      <c r="F30" s="177" t="s">
        <v>1310</v>
      </c>
      <c r="G30" s="178" t="s">
        <v>1262</v>
      </c>
      <c r="H30" s="177"/>
    </row>
    <row r="31" spans="1:8" ht="210">
      <c r="A31" s="204" t="s">
        <v>1311</v>
      </c>
      <c r="B31" s="204" t="s">
        <v>1259</v>
      </c>
      <c r="C31" s="204" t="s">
        <v>1312</v>
      </c>
      <c r="D31" s="204" t="s">
        <v>1498</v>
      </c>
      <c r="E31" s="204" t="s">
        <v>1313</v>
      </c>
      <c r="F31" s="204" t="s">
        <v>1314</v>
      </c>
      <c r="G31" s="178" t="s">
        <v>1262</v>
      </c>
      <c r="H31" s="204"/>
    </row>
    <row r="32" spans="1:8" ht="222.6" customHeight="1">
      <c r="A32" s="204" t="s">
        <v>1315</v>
      </c>
      <c r="B32" s="204" t="s">
        <v>1259</v>
      </c>
      <c r="C32" s="204" t="s">
        <v>1316</v>
      </c>
      <c r="D32" s="204" t="s">
        <v>1500</v>
      </c>
      <c r="E32" s="204" t="s">
        <v>1317</v>
      </c>
      <c r="F32" s="204" t="s">
        <v>1318</v>
      </c>
      <c r="G32" s="178" t="s">
        <v>1262</v>
      </c>
      <c r="H32" s="204"/>
    </row>
    <row r="33" spans="1:8" ht="300">
      <c r="A33" s="247" t="s">
        <v>1319</v>
      </c>
      <c r="B33" s="247" t="s">
        <v>1259</v>
      </c>
      <c r="C33" s="247" t="s">
        <v>1312</v>
      </c>
      <c r="D33" s="247" t="s">
        <v>1501</v>
      </c>
      <c r="E33" s="247" t="s">
        <v>1320</v>
      </c>
      <c r="F33" s="247" t="s">
        <v>1505</v>
      </c>
      <c r="G33" s="178" t="s">
        <v>1262</v>
      </c>
      <c r="H33" s="204"/>
    </row>
  </sheetData>
  <autoFilter ref="A11:G33" xr:uid="{00000000-0009-0000-0000-00000C000000}"/>
  <mergeCells count="10">
    <mergeCell ref="A1:E1"/>
    <mergeCell ref="A9:H9"/>
    <mergeCell ref="A10:H10"/>
    <mergeCell ref="A2:H2"/>
    <mergeCell ref="A3:H3"/>
    <mergeCell ref="A4:H4"/>
    <mergeCell ref="A5:H5"/>
    <mergeCell ref="A6:H6"/>
    <mergeCell ref="A7:H7"/>
    <mergeCell ref="A8:F8"/>
  </mergeCells>
  <hyperlinks>
    <hyperlink ref="A9" display="Link to Field Leadership COVID19 LA Test Plans &amp; FL Information on Global HSE COVID19 Sharepoint" xr:uid="{00000000-0004-0000-0C00-000000000000}"/>
    <hyperlink ref="A10" r:id="rId1" display="https://spo.bhpbilliton.com/sites/nCV77" xr:uid="{00000000-0004-0000-0C00-000001000000}"/>
  </hyperlinks>
  <pageMargins left="0.7" right="0.7" top="0.75" bottom="0.75" header="0.3" footer="0.3"/>
  <pageSetup paperSize="9" orientation="portrait" r:id="rId2"/>
  <headerFooter>
    <oddHeader xml:space="preserve">&amp;L&amp;"arial,Regular"&amp;K234483Internal&amp;K000000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'C:\Users\smitki\OneDrive - BHP\SAFETY A&amp;I\8 Global Safety A&amp;I\COVID19\FLEX\LA Test Plans\[COVID19_List of LA Test Plans_V2.xlsx]Sheet1'!#REF!</xm:f>
          </x14:formula1>
          <xm:sqref>G2 G11:G1048576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J56"/>
  <sheetViews>
    <sheetView zoomScaleNormal="100" workbookViewId="0">
      <pane ySplit="3" topLeftCell="A4" activePane="bottomLeft" state="frozen"/>
      <selection pane="bottomLeft" activeCell="D6" sqref="D6"/>
    </sheetView>
  </sheetViews>
  <sheetFormatPr defaultColWidth="8.6640625" defaultRowHeight="14.4"/>
  <cols>
    <col min="1" max="1" width="14.6640625" style="198" customWidth="1"/>
    <col min="2" max="2" width="25.33203125" style="185" hidden="1" customWidth="1"/>
    <col min="3" max="3" width="44.6640625" style="185" hidden="1" customWidth="1"/>
    <col min="4" max="4" width="108.6640625" style="185" customWidth="1"/>
    <col min="5" max="5" width="218.33203125" style="185" customWidth="1"/>
    <col min="6" max="16384" width="8.6640625" style="185"/>
  </cols>
  <sheetData>
    <row r="1" spans="1:10" ht="22.2" customHeight="1">
      <c r="A1" s="631" t="s">
        <v>1244</v>
      </c>
      <c r="B1" s="631"/>
      <c r="C1" s="631"/>
    </row>
    <row r="2" spans="1:10" ht="63.6" customHeight="1">
      <c r="A2" s="628" t="s">
        <v>1321</v>
      </c>
      <c r="B2" s="629"/>
      <c r="C2" s="629"/>
      <c r="D2" s="629"/>
      <c r="E2" s="630"/>
    </row>
    <row r="3" spans="1:10" ht="59.7" customHeight="1">
      <c r="A3" s="180" t="s">
        <v>1322</v>
      </c>
      <c r="B3" s="180" t="s">
        <v>403</v>
      </c>
      <c r="C3" s="180" t="s">
        <v>1323</v>
      </c>
      <c r="D3" s="180" t="s">
        <v>1324</v>
      </c>
      <c r="E3" s="180" t="s">
        <v>1325</v>
      </c>
    </row>
    <row r="4" spans="1:10" ht="51" customHeight="1">
      <c r="A4" s="223" t="s">
        <v>1326</v>
      </c>
      <c r="B4" s="186" t="s">
        <v>928</v>
      </c>
      <c r="C4" s="186" t="s">
        <v>1327</v>
      </c>
      <c r="D4" s="186" t="s">
        <v>1328</v>
      </c>
      <c r="E4" s="186" t="s">
        <v>1329</v>
      </c>
    </row>
    <row r="5" spans="1:10" ht="57.6">
      <c r="A5" s="223" t="s">
        <v>1330</v>
      </c>
      <c r="B5" s="186" t="s">
        <v>928</v>
      </c>
      <c r="C5" s="186" t="s">
        <v>1327</v>
      </c>
      <c r="D5" s="186" t="s">
        <v>1331</v>
      </c>
      <c r="E5" s="186" t="s">
        <v>1332</v>
      </c>
    </row>
    <row r="6" spans="1:10" ht="66.45" customHeight="1">
      <c r="A6" s="223" t="s">
        <v>1333</v>
      </c>
      <c r="B6" s="186" t="s">
        <v>928</v>
      </c>
      <c r="C6" s="186" t="s">
        <v>1327</v>
      </c>
      <c r="D6" s="186" t="s">
        <v>1506</v>
      </c>
      <c r="E6" s="186" t="s">
        <v>1332</v>
      </c>
    </row>
    <row r="7" spans="1:10" ht="51" customHeight="1">
      <c r="A7" s="223" t="s">
        <v>1334</v>
      </c>
      <c r="B7" s="186" t="s">
        <v>928</v>
      </c>
      <c r="C7" s="186" t="s">
        <v>1327</v>
      </c>
      <c r="D7" s="186" t="s">
        <v>1335</v>
      </c>
      <c r="E7" s="186" t="s">
        <v>1329</v>
      </c>
    </row>
    <row r="8" spans="1:10" ht="48.6" customHeight="1">
      <c r="A8" s="223" t="s">
        <v>1336</v>
      </c>
      <c r="B8" s="186" t="s">
        <v>928</v>
      </c>
      <c r="C8" s="186" t="s">
        <v>1337</v>
      </c>
      <c r="D8" s="213" t="s">
        <v>1338</v>
      </c>
      <c r="E8" s="213" t="s">
        <v>1339</v>
      </c>
      <c r="J8" s="185" t="s">
        <v>871</v>
      </c>
    </row>
    <row r="9" spans="1:10" ht="82.5" customHeight="1">
      <c r="A9" s="223" t="s">
        <v>1340</v>
      </c>
      <c r="B9" s="186" t="s">
        <v>928</v>
      </c>
      <c r="C9" s="186" t="s">
        <v>1337</v>
      </c>
      <c r="D9" s="214" t="s">
        <v>1341</v>
      </c>
      <c r="E9" s="214" t="s">
        <v>1342</v>
      </c>
    </row>
    <row r="10" spans="1:10" ht="48.6" customHeight="1">
      <c r="A10" s="223" t="s">
        <v>1343</v>
      </c>
      <c r="B10" s="186" t="s">
        <v>928</v>
      </c>
      <c r="C10" s="186" t="s">
        <v>1337</v>
      </c>
      <c r="D10" s="213" t="s">
        <v>1344</v>
      </c>
      <c r="E10" s="214" t="s">
        <v>1345</v>
      </c>
    </row>
    <row r="11" spans="1:10" ht="75" customHeight="1">
      <c r="A11" s="223" t="s">
        <v>1346</v>
      </c>
      <c r="B11" s="186" t="s">
        <v>928</v>
      </c>
      <c r="C11" s="186" t="s">
        <v>1337</v>
      </c>
      <c r="D11" s="214" t="s">
        <v>1347</v>
      </c>
      <c r="E11" s="214" t="s">
        <v>1342</v>
      </c>
    </row>
    <row r="12" spans="1:10" ht="48.6" customHeight="1">
      <c r="A12" s="223" t="s">
        <v>1348</v>
      </c>
      <c r="B12" s="186" t="s">
        <v>928</v>
      </c>
      <c r="C12" s="186" t="s">
        <v>1337</v>
      </c>
      <c r="D12" s="214" t="s">
        <v>1349</v>
      </c>
      <c r="E12" s="213" t="s">
        <v>1345</v>
      </c>
    </row>
    <row r="13" spans="1:10" ht="75.599999999999994" customHeight="1">
      <c r="A13" s="223" t="s">
        <v>1350</v>
      </c>
      <c r="B13" s="186" t="s">
        <v>928</v>
      </c>
      <c r="C13" s="186" t="s">
        <v>1337</v>
      </c>
      <c r="D13" s="214" t="s">
        <v>1351</v>
      </c>
      <c r="E13" s="214" t="s">
        <v>1342</v>
      </c>
    </row>
    <row r="14" spans="1:10" ht="101.7" customHeight="1">
      <c r="A14" s="223" t="s">
        <v>1352</v>
      </c>
      <c r="B14" s="186" t="s">
        <v>928</v>
      </c>
      <c r="C14" s="186" t="s">
        <v>1353</v>
      </c>
      <c r="D14" s="186" t="s">
        <v>1354</v>
      </c>
      <c r="E14" s="186" t="s">
        <v>1355</v>
      </c>
    </row>
    <row r="15" spans="1:10" ht="107.7" customHeight="1">
      <c r="A15" s="223" t="s">
        <v>1356</v>
      </c>
      <c r="B15" s="186" t="s">
        <v>928</v>
      </c>
      <c r="C15" s="186" t="s">
        <v>1353</v>
      </c>
      <c r="D15" s="213" t="s">
        <v>1357</v>
      </c>
      <c r="E15" s="186" t="s">
        <v>1358</v>
      </c>
    </row>
    <row r="16" spans="1:10" ht="48.6" customHeight="1">
      <c r="A16" s="205" t="s">
        <v>1359</v>
      </c>
      <c r="B16" s="206" t="s">
        <v>928</v>
      </c>
      <c r="C16" s="206" t="s">
        <v>1353</v>
      </c>
      <c r="D16" s="213" t="s">
        <v>1360</v>
      </c>
      <c r="E16" s="186" t="s">
        <v>1361</v>
      </c>
    </row>
    <row r="17" spans="1:6" ht="48.6" customHeight="1">
      <c r="A17" s="223" t="s">
        <v>1362</v>
      </c>
      <c r="B17" s="186" t="s">
        <v>928</v>
      </c>
      <c r="C17" s="186" t="s">
        <v>1353</v>
      </c>
      <c r="D17" s="213" t="s">
        <v>1363</v>
      </c>
      <c r="E17" s="186" t="s">
        <v>1364</v>
      </c>
    </row>
    <row r="18" spans="1:6" ht="48.6" customHeight="1">
      <c r="A18" s="223" t="s">
        <v>1365</v>
      </c>
      <c r="B18" s="186" t="s">
        <v>928</v>
      </c>
      <c r="C18" s="186" t="s">
        <v>1353</v>
      </c>
      <c r="D18" s="213" t="s">
        <v>1366</v>
      </c>
      <c r="E18" s="186" t="s">
        <v>1364</v>
      </c>
    </row>
    <row r="19" spans="1:6" ht="48.6" customHeight="1">
      <c r="A19" s="223" t="s">
        <v>1367</v>
      </c>
      <c r="B19" s="186" t="s">
        <v>928</v>
      </c>
      <c r="C19" s="186" t="s">
        <v>1353</v>
      </c>
      <c r="D19" s="213" t="s">
        <v>1368</v>
      </c>
      <c r="E19" s="186" t="s">
        <v>1369</v>
      </c>
    </row>
    <row r="20" spans="1:6" ht="48.6" customHeight="1">
      <c r="A20" s="223" t="s">
        <v>1370</v>
      </c>
      <c r="B20" s="186" t="s">
        <v>928</v>
      </c>
      <c r="C20" s="186" t="s">
        <v>1353</v>
      </c>
      <c r="D20" s="213" t="s">
        <v>1371</v>
      </c>
      <c r="E20" s="186" t="s">
        <v>1369</v>
      </c>
    </row>
    <row r="21" spans="1:6" ht="105.6" customHeight="1">
      <c r="A21" s="223" t="s">
        <v>1372</v>
      </c>
      <c r="B21" s="186" t="s">
        <v>928</v>
      </c>
      <c r="C21" s="186" t="s">
        <v>1373</v>
      </c>
      <c r="D21" s="213" t="s">
        <v>1374</v>
      </c>
      <c r="E21" s="186" t="s">
        <v>1375</v>
      </c>
    </row>
    <row r="22" spans="1:6" ht="105.6" customHeight="1">
      <c r="A22" s="223" t="s">
        <v>1376</v>
      </c>
      <c r="B22" s="186" t="s">
        <v>928</v>
      </c>
      <c r="C22" s="186" t="s">
        <v>1377</v>
      </c>
      <c r="D22" s="213" t="s">
        <v>1378</v>
      </c>
      <c r="E22" s="186" t="s">
        <v>1379</v>
      </c>
    </row>
    <row r="23" spans="1:6" ht="193.2" customHeight="1">
      <c r="A23" s="223" t="s">
        <v>1380</v>
      </c>
      <c r="B23" s="186" t="s">
        <v>928</v>
      </c>
      <c r="C23" s="186" t="s">
        <v>1381</v>
      </c>
      <c r="D23" s="213" t="s">
        <v>1382</v>
      </c>
      <c r="E23" s="186" t="s">
        <v>1507</v>
      </c>
      <c r="F23" s="185" t="s">
        <v>871</v>
      </c>
    </row>
    <row r="24" spans="1:6" ht="214.5" customHeight="1">
      <c r="A24" s="223" t="s">
        <v>1383</v>
      </c>
      <c r="B24" s="186" t="s">
        <v>928</v>
      </c>
      <c r="C24" s="186" t="s">
        <v>1381</v>
      </c>
      <c r="D24" s="213" t="s">
        <v>1384</v>
      </c>
      <c r="E24" s="186" t="s">
        <v>1507</v>
      </c>
    </row>
    <row r="25" spans="1:6" ht="171.45" customHeight="1">
      <c r="A25" s="223" t="s">
        <v>1385</v>
      </c>
      <c r="B25" s="186" t="s">
        <v>928</v>
      </c>
      <c r="C25" s="186" t="s">
        <v>1381</v>
      </c>
      <c r="D25" s="213" t="s">
        <v>1386</v>
      </c>
      <c r="E25" s="213" t="s">
        <v>1387</v>
      </c>
    </row>
    <row r="26" spans="1:6" ht="163.5" customHeight="1">
      <c r="A26" s="223" t="s">
        <v>1388</v>
      </c>
      <c r="B26" s="186" t="s">
        <v>928</v>
      </c>
      <c r="C26" s="186" t="s">
        <v>1381</v>
      </c>
      <c r="D26" s="213" t="s">
        <v>1389</v>
      </c>
      <c r="E26" s="213" t="s">
        <v>1390</v>
      </c>
    </row>
    <row r="27" spans="1:6" ht="186.6" customHeight="1">
      <c r="A27" s="223" t="s">
        <v>1391</v>
      </c>
      <c r="B27" s="186" t="s">
        <v>928</v>
      </c>
      <c r="C27" s="186" t="s">
        <v>1381</v>
      </c>
      <c r="D27" s="213" t="s">
        <v>1392</v>
      </c>
      <c r="E27" s="186" t="s">
        <v>1512</v>
      </c>
    </row>
    <row r="28" spans="1:6" ht="102.6" customHeight="1">
      <c r="A28" s="223" t="s">
        <v>1393</v>
      </c>
      <c r="B28" s="186" t="s">
        <v>928</v>
      </c>
      <c r="C28" s="186" t="s">
        <v>1394</v>
      </c>
      <c r="D28" s="213" t="s">
        <v>1395</v>
      </c>
      <c r="E28" s="186" t="s">
        <v>1396</v>
      </c>
    </row>
    <row r="29" spans="1:6" ht="43.2" customHeight="1">
      <c r="A29" s="223" t="s">
        <v>1397</v>
      </c>
      <c r="B29" s="186" t="s">
        <v>928</v>
      </c>
      <c r="C29" s="186" t="s">
        <v>1394</v>
      </c>
      <c r="D29" s="213" t="s">
        <v>1398</v>
      </c>
      <c r="E29" s="186" t="s">
        <v>1399</v>
      </c>
    </row>
    <row r="30" spans="1:6" s="250" customFormat="1" ht="82.95" customHeight="1">
      <c r="A30" s="223" t="s">
        <v>1400</v>
      </c>
      <c r="B30" s="186" t="s">
        <v>928</v>
      </c>
      <c r="C30" s="186" t="s">
        <v>1401</v>
      </c>
      <c r="D30" s="224" t="s">
        <v>1402</v>
      </c>
      <c r="E30" s="186" t="s">
        <v>1403</v>
      </c>
    </row>
    <row r="31" spans="1:6" s="250" customFormat="1" ht="60" customHeight="1">
      <c r="A31" s="223" t="s">
        <v>1404</v>
      </c>
      <c r="B31" s="186" t="s">
        <v>928</v>
      </c>
      <c r="C31" s="186" t="s">
        <v>1327</v>
      </c>
      <c r="D31" s="186" t="s">
        <v>1508</v>
      </c>
      <c r="E31" s="186" t="s">
        <v>1405</v>
      </c>
    </row>
    <row r="32" spans="1:6" s="250" customFormat="1" ht="60" customHeight="1">
      <c r="A32" s="223" t="s">
        <v>1406</v>
      </c>
      <c r="B32" s="186" t="s">
        <v>928</v>
      </c>
      <c r="C32" s="186" t="s">
        <v>1327</v>
      </c>
      <c r="D32" s="186" t="s">
        <v>1407</v>
      </c>
      <c r="E32" s="186" t="s">
        <v>1408</v>
      </c>
    </row>
    <row r="33" spans="1:5" s="250" customFormat="1" ht="54" customHeight="1">
      <c r="A33" s="223" t="s">
        <v>1409</v>
      </c>
      <c r="B33" s="186" t="s">
        <v>928</v>
      </c>
      <c r="C33" s="186" t="s">
        <v>1377</v>
      </c>
      <c r="D33" s="186" t="s">
        <v>1509</v>
      </c>
      <c r="E33" s="186" t="s">
        <v>1405</v>
      </c>
    </row>
    <row r="34" spans="1:5" s="250" customFormat="1" ht="54" customHeight="1">
      <c r="A34" s="223" t="s">
        <v>1410</v>
      </c>
      <c r="B34" s="186" t="s">
        <v>928</v>
      </c>
      <c r="C34" s="186" t="s">
        <v>1377</v>
      </c>
      <c r="D34" s="186" t="s">
        <v>1411</v>
      </c>
      <c r="E34" s="186" t="s">
        <v>1408</v>
      </c>
    </row>
    <row r="35" spans="1:5" s="250" customFormat="1" ht="48.6" customHeight="1">
      <c r="A35" s="186" t="s">
        <v>1412</v>
      </c>
      <c r="B35" s="186" t="s">
        <v>928</v>
      </c>
      <c r="C35" s="186" t="s">
        <v>1381</v>
      </c>
      <c r="D35" s="186" t="s">
        <v>1510</v>
      </c>
      <c r="E35" s="186" t="s">
        <v>1405</v>
      </c>
    </row>
    <row r="36" spans="1:5" s="250" customFormat="1" ht="48.6" customHeight="1">
      <c r="A36" s="186" t="s">
        <v>1413</v>
      </c>
      <c r="B36" s="186" t="s">
        <v>928</v>
      </c>
      <c r="C36" s="186" t="s">
        <v>1381</v>
      </c>
      <c r="D36" s="186" t="s">
        <v>1414</v>
      </c>
      <c r="E36" s="186" t="s">
        <v>1408</v>
      </c>
    </row>
    <row r="37" spans="1:5" ht="163.5" customHeight="1">
      <c r="A37" s="186" t="s">
        <v>1415</v>
      </c>
      <c r="B37" s="222" t="s">
        <v>928</v>
      </c>
      <c r="C37" s="222" t="s">
        <v>1377</v>
      </c>
      <c r="D37" s="186" t="s">
        <v>1416</v>
      </c>
      <c r="E37" s="222" t="s">
        <v>1511</v>
      </c>
    </row>
    <row r="38" spans="1:5" ht="28.8">
      <c r="A38" s="186" t="s">
        <v>1417</v>
      </c>
      <c r="B38" s="186" t="s">
        <v>928</v>
      </c>
      <c r="C38" s="186" t="s">
        <v>1381</v>
      </c>
      <c r="D38" s="309" t="s">
        <v>1420</v>
      </c>
      <c r="E38" s="309" t="s">
        <v>1421</v>
      </c>
    </row>
    <row r="39" spans="1:5" ht="28.8">
      <c r="A39" s="186" t="s">
        <v>1424</v>
      </c>
      <c r="B39" s="186" t="s">
        <v>928</v>
      </c>
      <c r="C39" s="186" t="s">
        <v>1381</v>
      </c>
      <c r="D39" s="309" t="s">
        <v>1422</v>
      </c>
      <c r="E39" s="309" t="s">
        <v>1423</v>
      </c>
    </row>
    <row r="40" spans="1:5" ht="172.8">
      <c r="A40" s="186" t="s">
        <v>1427</v>
      </c>
      <c r="B40" s="186" t="s">
        <v>928</v>
      </c>
      <c r="C40" s="186" t="s">
        <v>1381</v>
      </c>
      <c r="D40" s="309" t="s">
        <v>1425</v>
      </c>
      <c r="E40" s="309" t="s">
        <v>1426</v>
      </c>
    </row>
    <row r="41" spans="1:5">
      <c r="A41" s="186" t="s">
        <v>1430</v>
      </c>
      <c r="B41" s="186" t="s">
        <v>928</v>
      </c>
      <c r="C41" s="186" t="s">
        <v>1381</v>
      </c>
      <c r="D41" s="309" t="s">
        <v>1428</v>
      </c>
      <c r="E41" s="309" t="s">
        <v>1429</v>
      </c>
    </row>
    <row r="42" spans="1:5" ht="28.8">
      <c r="A42" s="186" t="s">
        <v>1433</v>
      </c>
      <c r="B42" s="186" t="s">
        <v>928</v>
      </c>
      <c r="C42" s="186" t="s">
        <v>1381</v>
      </c>
      <c r="D42" s="309" t="s">
        <v>1431</v>
      </c>
      <c r="E42" s="309" t="s">
        <v>1432</v>
      </c>
    </row>
    <row r="43" spans="1:5">
      <c r="A43" s="186" t="s">
        <v>1436</v>
      </c>
      <c r="B43" s="186" t="s">
        <v>928</v>
      </c>
      <c r="C43" s="186" t="s">
        <v>1381</v>
      </c>
      <c r="D43" s="309" t="s">
        <v>1434</v>
      </c>
      <c r="E43" s="309" t="s">
        <v>1435</v>
      </c>
    </row>
    <row r="44" spans="1:5">
      <c r="B44" s="187"/>
      <c r="C44" s="187"/>
      <c r="D44" s="187"/>
      <c r="E44" s="187"/>
    </row>
    <row r="45" spans="1:5">
      <c r="B45" s="187"/>
      <c r="C45" s="187"/>
      <c r="D45" s="187"/>
      <c r="E45" s="187"/>
    </row>
    <row r="46" spans="1:5">
      <c r="B46" s="187"/>
      <c r="C46" s="187"/>
      <c r="D46" s="187"/>
      <c r="E46" s="187"/>
    </row>
    <row r="47" spans="1:5">
      <c r="B47" s="187"/>
      <c r="C47" s="187"/>
      <c r="D47" s="187"/>
      <c r="E47" s="187"/>
    </row>
    <row r="48" spans="1:5">
      <c r="B48" s="187"/>
      <c r="C48" s="187"/>
      <c r="D48" s="187"/>
      <c r="E48" s="187"/>
    </row>
    <row r="49" spans="1:5">
      <c r="B49" s="187"/>
      <c r="C49" s="187"/>
      <c r="D49" s="187"/>
      <c r="E49" s="187"/>
    </row>
    <row r="50" spans="1:5">
      <c r="B50" s="187"/>
      <c r="C50" s="187"/>
      <c r="D50" s="187"/>
      <c r="E50" s="187"/>
    </row>
    <row r="51" spans="1:5">
      <c r="B51" s="187"/>
      <c r="C51" s="187"/>
      <c r="D51" s="187"/>
      <c r="E51" s="187"/>
    </row>
    <row r="52" spans="1:5">
      <c r="B52" s="187"/>
      <c r="C52" s="187"/>
      <c r="D52" s="187"/>
      <c r="E52" s="187"/>
    </row>
    <row r="53" spans="1:5">
      <c r="B53" s="187"/>
      <c r="C53" s="187"/>
      <c r="D53" s="187"/>
      <c r="E53" s="187"/>
    </row>
    <row r="54" spans="1:5">
      <c r="B54" s="187"/>
      <c r="C54" s="187"/>
      <c r="D54" s="187"/>
      <c r="E54" s="187"/>
    </row>
    <row r="55" spans="1:5">
      <c r="B55" s="187"/>
      <c r="C55" s="187"/>
      <c r="D55" s="187"/>
      <c r="E55" s="187"/>
    </row>
    <row r="56" spans="1:5" ht="148.19999999999999" customHeight="1">
      <c r="A56" s="222" t="s">
        <v>1417</v>
      </c>
      <c r="B56" s="222" t="s">
        <v>928</v>
      </c>
      <c r="C56" s="222" t="s">
        <v>1377</v>
      </c>
      <c r="D56" s="222" t="s">
        <v>1418</v>
      </c>
      <c r="E56" s="186" t="s">
        <v>1419</v>
      </c>
    </row>
  </sheetData>
  <autoFilter ref="B3:E56" xr:uid="{00000000-0009-0000-0000-00000D000000}"/>
  <mergeCells count="2">
    <mergeCell ref="A2:E2"/>
    <mergeCell ref="A1:C1"/>
  </mergeCells>
  <pageMargins left="0.7" right="0.7" top="0.75" bottom="0.75" header="0.3" footer="0.3"/>
  <pageSetup paperSize="9" orientation="portrait" horizontalDpi="90" verticalDpi="90" r:id="rId1"/>
  <headerFooter>
    <oddHeader xml:space="preserve">&amp;L&amp;"arial,Regular"&amp;K234483Internal&amp;K000000
</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34998626667073579"/>
  </sheetPr>
  <dimension ref="A1:AB282"/>
  <sheetViews>
    <sheetView zoomScale="70" zoomScaleNormal="70" workbookViewId="0">
      <selection activeCell="G23" sqref="G23"/>
    </sheetView>
  </sheetViews>
  <sheetFormatPr defaultColWidth="9.33203125" defaultRowHeight="13.2"/>
  <cols>
    <col min="1" max="1" width="18.5546875" style="2" bestFit="1" customWidth="1"/>
    <col min="2" max="2" width="50.6640625" style="2" bestFit="1" customWidth="1"/>
    <col min="3" max="3" width="43.6640625" style="2" bestFit="1" customWidth="1"/>
    <col min="4" max="4" width="12.44140625" style="2" bestFit="1" customWidth="1"/>
    <col min="5" max="6" width="12.33203125" style="2" bestFit="1" customWidth="1"/>
    <col min="7" max="7" width="12" style="2" bestFit="1" customWidth="1"/>
    <col min="8" max="8" width="37.5546875" style="2" bestFit="1" customWidth="1"/>
    <col min="9" max="9" width="50.6640625" style="2" bestFit="1" customWidth="1"/>
    <col min="10" max="10" width="12.6640625" style="2" bestFit="1" customWidth="1"/>
    <col min="11" max="11" width="10.6640625" style="2" bestFit="1" customWidth="1"/>
    <col min="12" max="12" width="14.6640625" style="2" bestFit="1" customWidth="1"/>
    <col min="13" max="13" width="15" style="2" bestFit="1" customWidth="1"/>
    <col min="14" max="14" width="19.33203125" style="2" bestFit="1" customWidth="1"/>
    <col min="15" max="15" width="18.6640625" style="2" bestFit="1" customWidth="1"/>
    <col min="16" max="16" width="13.6640625" style="2" bestFit="1" customWidth="1"/>
    <col min="17" max="17" width="10.33203125" style="2" bestFit="1" customWidth="1"/>
    <col min="18" max="18" width="11.33203125" style="2" bestFit="1" customWidth="1"/>
    <col min="19" max="19" width="7.6640625" style="2" bestFit="1" customWidth="1"/>
    <col min="20" max="20" width="21.6640625" style="2" bestFit="1" customWidth="1"/>
    <col min="21" max="21" width="10.6640625" style="2" bestFit="1" customWidth="1"/>
    <col min="22" max="22" width="50.6640625" style="2" bestFit="1" customWidth="1"/>
    <col min="23" max="23" width="42.6640625" style="2" bestFit="1" customWidth="1"/>
    <col min="24" max="24" width="15.5546875" style="2" bestFit="1" customWidth="1"/>
    <col min="25" max="25" width="22.33203125" style="2" bestFit="1" customWidth="1"/>
    <col min="26" max="26" width="32.6640625" style="2" bestFit="1" customWidth="1"/>
    <col min="27" max="27" width="44.6640625" style="2" bestFit="1" customWidth="1"/>
    <col min="28" max="28" width="39.44140625" style="2" bestFit="1" customWidth="1"/>
    <col min="29" max="16384" width="9.33203125" style="2"/>
  </cols>
  <sheetData>
    <row r="1" spans="1:28">
      <c r="A1" s="2" t="s">
        <v>6</v>
      </c>
      <c r="B1" s="2" t="s">
        <v>7</v>
      </c>
      <c r="C1" s="2" t="s">
        <v>8</v>
      </c>
      <c r="D1" s="2" t="s">
        <v>9</v>
      </c>
      <c r="E1" s="2" t="s">
        <v>10</v>
      </c>
      <c r="F1" s="2" t="s">
        <v>11</v>
      </c>
      <c r="G1" s="2" t="s">
        <v>12</v>
      </c>
      <c r="H1" s="2" t="s">
        <v>13</v>
      </c>
      <c r="I1" s="2" t="s">
        <v>14</v>
      </c>
      <c r="J1" s="2" t="s">
        <v>15</v>
      </c>
      <c r="K1" s="2" t="s">
        <v>16</v>
      </c>
      <c r="L1" s="2" t="s">
        <v>17</v>
      </c>
      <c r="M1" s="2" t="s">
        <v>18</v>
      </c>
      <c r="N1" s="2" t="s">
        <v>19</v>
      </c>
      <c r="O1" s="2" t="s">
        <v>20</v>
      </c>
      <c r="P1" s="2" t="s">
        <v>21</v>
      </c>
      <c r="Q1" s="2" t="s">
        <v>22</v>
      </c>
      <c r="R1" s="2" t="s">
        <v>23</v>
      </c>
      <c r="S1" s="2" t="s">
        <v>24</v>
      </c>
      <c r="T1" s="2" t="s">
        <v>25</v>
      </c>
      <c r="U1" s="2" t="s">
        <v>26</v>
      </c>
      <c r="V1" s="2" t="s">
        <v>27</v>
      </c>
      <c r="W1" s="2" t="s">
        <v>28</v>
      </c>
      <c r="X1" s="2" t="s">
        <v>29</v>
      </c>
      <c r="Y1" s="2" t="s">
        <v>30</v>
      </c>
      <c r="Z1" s="2" t="s">
        <v>31</v>
      </c>
      <c r="AA1" s="2" t="s">
        <v>32</v>
      </c>
      <c r="AB1" s="2" t="s">
        <v>33</v>
      </c>
    </row>
    <row r="2" spans="1:28">
      <c r="A2" s="1" t="s">
        <v>34</v>
      </c>
      <c r="B2" s="47" t="s">
        <v>35</v>
      </c>
      <c r="C2" s="49" t="s">
        <v>36</v>
      </c>
      <c r="D2" s="2">
        <v>1</v>
      </c>
      <c r="E2" s="2">
        <v>0</v>
      </c>
      <c r="F2" s="2">
        <v>1999999</v>
      </c>
      <c r="G2" s="2">
        <v>10</v>
      </c>
      <c r="H2" s="2" t="s">
        <v>37</v>
      </c>
      <c r="I2" s="2">
        <v>3</v>
      </c>
      <c r="J2" s="2" t="s">
        <v>38</v>
      </c>
      <c r="K2" s="2">
        <v>3</v>
      </c>
      <c r="L2" s="2" t="s">
        <v>39</v>
      </c>
      <c r="M2" s="2">
        <v>3</v>
      </c>
      <c r="N2" s="2">
        <v>10</v>
      </c>
      <c r="O2" s="2" t="s">
        <v>40</v>
      </c>
      <c r="P2" s="2" t="s">
        <v>41</v>
      </c>
      <c r="Q2" s="2" t="s">
        <v>42</v>
      </c>
      <c r="R2" s="2" t="s">
        <v>43</v>
      </c>
      <c r="S2" s="2" t="s">
        <v>44</v>
      </c>
      <c r="T2" s="2" t="s">
        <v>45</v>
      </c>
      <c r="U2" s="2" t="s">
        <v>46</v>
      </c>
      <c r="V2" s="47" t="s">
        <v>35</v>
      </c>
      <c r="W2" s="47" t="s">
        <v>47</v>
      </c>
      <c r="X2" s="2" t="s">
        <v>48</v>
      </c>
      <c r="Y2" s="2" t="s">
        <v>49</v>
      </c>
      <c r="Z2" s="45" t="s">
        <v>50</v>
      </c>
      <c r="AA2" s="1" t="s">
        <v>51</v>
      </c>
      <c r="AB2" s="1" t="s">
        <v>52</v>
      </c>
    </row>
    <row r="3" spans="1:28" ht="26.4">
      <c r="A3" s="1" t="s">
        <v>53</v>
      </c>
      <c r="B3" s="47" t="s">
        <v>54</v>
      </c>
      <c r="C3" s="49" t="s">
        <v>55</v>
      </c>
      <c r="D3" s="2">
        <v>2</v>
      </c>
      <c r="E3" s="2">
        <v>2000000</v>
      </c>
      <c r="F3" s="2">
        <v>49999999</v>
      </c>
      <c r="G3" s="2">
        <v>30</v>
      </c>
      <c r="H3" s="2" t="s">
        <v>56</v>
      </c>
      <c r="I3" s="2">
        <v>1</v>
      </c>
      <c r="J3" s="2" t="s">
        <v>57</v>
      </c>
      <c r="K3" s="2">
        <v>1</v>
      </c>
      <c r="L3" s="2" t="s">
        <v>58</v>
      </c>
      <c r="M3" s="2">
        <v>1</v>
      </c>
      <c r="N3" s="2">
        <v>30</v>
      </c>
      <c r="O3" s="2" t="s">
        <v>59</v>
      </c>
      <c r="P3" s="2" t="s">
        <v>60</v>
      </c>
      <c r="Q3" s="2" t="s">
        <v>61</v>
      </c>
      <c r="R3" s="2" t="s">
        <v>62</v>
      </c>
      <c r="S3" s="2" t="s">
        <v>63</v>
      </c>
      <c r="T3" s="2" t="s">
        <v>64</v>
      </c>
      <c r="U3" s="2" t="s">
        <v>65</v>
      </c>
      <c r="V3" s="47" t="s">
        <v>54</v>
      </c>
      <c r="W3" s="47" t="s">
        <v>47</v>
      </c>
      <c r="X3" s="2" t="s">
        <v>66</v>
      </c>
      <c r="Y3" s="2" t="s">
        <v>67</v>
      </c>
      <c r="Z3" s="45" t="s">
        <v>68</v>
      </c>
      <c r="AA3" s="1" t="s">
        <v>69</v>
      </c>
      <c r="AB3" s="1" t="s">
        <v>70</v>
      </c>
    </row>
    <row r="4" spans="1:28" ht="26.4">
      <c r="A4" s="1" t="s">
        <v>71</v>
      </c>
      <c r="B4" s="47" t="s">
        <v>72</v>
      </c>
      <c r="C4" s="49" t="s">
        <v>73</v>
      </c>
      <c r="D4" s="2">
        <v>3</v>
      </c>
      <c r="E4" s="2">
        <v>50000000</v>
      </c>
      <c r="F4" s="2">
        <v>249999999</v>
      </c>
      <c r="G4" s="2">
        <v>100</v>
      </c>
      <c r="H4" s="2" t="s">
        <v>74</v>
      </c>
      <c r="I4" s="2">
        <v>0.3</v>
      </c>
      <c r="J4" s="2" t="s">
        <v>75</v>
      </c>
      <c r="K4" s="2">
        <v>0.3</v>
      </c>
      <c r="L4" s="2" t="s">
        <v>76</v>
      </c>
      <c r="M4" s="2">
        <v>0.3</v>
      </c>
      <c r="N4" s="2">
        <v>100</v>
      </c>
      <c r="O4" s="2" t="s">
        <v>77</v>
      </c>
      <c r="P4" s="2" t="s">
        <v>78</v>
      </c>
      <c r="S4" s="2" t="s">
        <v>79</v>
      </c>
      <c r="T4" s="2" t="s">
        <v>80</v>
      </c>
      <c r="V4" s="47" t="s">
        <v>72</v>
      </c>
      <c r="W4" s="47" t="s">
        <v>81</v>
      </c>
      <c r="Y4" s="2" t="s">
        <v>82</v>
      </c>
      <c r="Z4" s="45" t="s">
        <v>83</v>
      </c>
      <c r="AA4" s="1" t="s">
        <v>84</v>
      </c>
      <c r="AB4" s="1" t="s">
        <v>85</v>
      </c>
    </row>
    <row r="5" spans="1:28">
      <c r="A5" s="1" t="s">
        <v>86</v>
      </c>
      <c r="B5" s="47" t="s">
        <v>87</v>
      </c>
      <c r="C5" s="49" t="s">
        <v>88</v>
      </c>
      <c r="D5" s="2">
        <v>4</v>
      </c>
      <c r="E5" s="2">
        <v>250000000</v>
      </c>
      <c r="F5" s="2">
        <v>1999999999</v>
      </c>
      <c r="G5" s="2">
        <v>300</v>
      </c>
      <c r="H5" s="2" t="s">
        <v>89</v>
      </c>
      <c r="I5" s="2">
        <v>0.1</v>
      </c>
      <c r="J5" s="2" t="s">
        <v>90</v>
      </c>
      <c r="K5" s="2">
        <v>0.1</v>
      </c>
      <c r="L5" s="2" t="s">
        <v>91</v>
      </c>
      <c r="M5" s="2">
        <v>0.1</v>
      </c>
      <c r="N5" s="2">
        <v>300</v>
      </c>
      <c r="P5" s="2" t="s">
        <v>79</v>
      </c>
      <c r="T5" s="2" t="s">
        <v>92</v>
      </c>
      <c r="V5" s="47" t="s">
        <v>87</v>
      </c>
      <c r="W5" s="47" t="s">
        <v>93</v>
      </c>
      <c r="Z5" s="45" t="s">
        <v>94</v>
      </c>
      <c r="AA5" s="1" t="s">
        <v>95</v>
      </c>
      <c r="AB5" s="1" t="s">
        <v>96</v>
      </c>
    </row>
    <row r="6" spans="1:28" ht="26.4">
      <c r="A6" s="1" t="s">
        <v>97</v>
      </c>
      <c r="B6" s="47" t="s">
        <v>98</v>
      </c>
      <c r="C6" s="49" t="s">
        <v>99</v>
      </c>
      <c r="D6" s="2">
        <v>5</v>
      </c>
      <c r="E6" s="2">
        <v>2000000001</v>
      </c>
      <c r="G6" s="2">
        <v>1000</v>
      </c>
      <c r="H6" s="2" t="s">
        <v>100</v>
      </c>
      <c r="I6" s="2">
        <v>0.03</v>
      </c>
      <c r="L6" s="2" t="s">
        <v>101</v>
      </c>
      <c r="M6" s="2">
        <v>0.03</v>
      </c>
      <c r="N6" s="2">
        <v>1000</v>
      </c>
      <c r="V6" s="47" t="s">
        <v>98</v>
      </c>
      <c r="W6" s="47" t="s">
        <v>102</v>
      </c>
      <c r="Z6" s="45" t="s">
        <v>103</v>
      </c>
      <c r="AA6" s="1" t="s">
        <v>104</v>
      </c>
      <c r="AB6" s="1" t="s">
        <v>105</v>
      </c>
    </row>
    <row r="7" spans="1:28">
      <c r="A7" s="1" t="s">
        <v>106</v>
      </c>
      <c r="B7" s="47" t="s">
        <v>107</v>
      </c>
      <c r="C7" s="49" t="s">
        <v>108</v>
      </c>
      <c r="V7" s="47" t="s">
        <v>107</v>
      </c>
      <c r="W7" s="47" t="s">
        <v>108</v>
      </c>
      <c r="Z7" s="45" t="s">
        <v>109</v>
      </c>
      <c r="AA7" s="1" t="s">
        <v>110</v>
      </c>
      <c r="AB7" s="1" t="s">
        <v>111</v>
      </c>
    </row>
    <row r="8" spans="1:28">
      <c r="A8" s="1" t="s">
        <v>112</v>
      </c>
      <c r="B8" s="47" t="s">
        <v>113</v>
      </c>
      <c r="C8" s="49" t="s">
        <v>114</v>
      </c>
      <c r="V8" s="47" t="s">
        <v>113</v>
      </c>
      <c r="W8" s="47" t="s">
        <v>88</v>
      </c>
      <c r="Z8" s="45" t="s">
        <v>115</v>
      </c>
      <c r="AA8" s="1" t="s">
        <v>116</v>
      </c>
      <c r="AB8" s="1" t="s">
        <v>117</v>
      </c>
    </row>
    <row r="9" spans="1:28">
      <c r="A9" s="1" t="s">
        <v>118</v>
      </c>
      <c r="B9" s="47" t="s">
        <v>119</v>
      </c>
      <c r="C9" s="49" t="s">
        <v>93</v>
      </c>
      <c r="V9" s="47" t="s">
        <v>119</v>
      </c>
      <c r="W9" s="47" t="s">
        <v>73</v>
      </c>
      <c r="Z9" s="45" t="s">
        <v>120</v>
      </c>
      <c r="AA9" s="1" t="s">
        <v>121</v>
      </c>
      <c r="AB9" s="1" t="s">
        <v>122</v>
      </c>
    </row>
    <row r="10" spans="1:28">
      <c r="A10" s="1" t="s">
        <v>123</v>
      </c>
      <c r="B10" s="89" t="s">
        <v>124</v>
      </c>
      <c r="C10" s="49" t="s">
        <v>125</v>
      </c>
      <c r="V10" s="47" t="s">
        <v>124</v>
      </c>
      <c r="W10" s="47" t="s">
        <v>81</v>
      </c>
      <c r="Z10" s="45" t="s">
        <v>126</v>
      </c>
      <c r="AA10" s="1" t="s">
        <v>127</v>
      </c>
      <c r="AB10" s="1" t="s">
        <v>128</v>
      </c>
    </row>
    <row r="11" spans="1:28">
      <c r="A11" s="1" t="s">
        <v>129</v>
      </c>
      <c r="B11" s="47" t="s">
        <v>130</v>
      </c>
      <c r="C11" s="49" t="s">
        <v>47</v>
      </c>
      <c r="V11" s="47" t="s">
        <v>130</v>
      </c>
      <c r="W11" s="47" t="s">
        <v>73</v>
      </c>
      <c r="Z11" s="45" t="s">
        <v>131</v>
      </c>
      <c r="AA11" s="1" t="s">
        <v>132</v>
      </c>
      <c r="AB11" s="1" t="s">
        <v>133</v>
      </c>
    </row>
    <row r="12" spans="1:28">
      <c r="A12" s="1" t="s">
        <v>134</v>
      </c>
      <c r="B12" s="47" t="s">
        <v>135</v>
      </c>
      <c r="C12" s="49" t="s">
        <v>81</v>
      </c>
      <c r="V12" s="47" t="s">
        <v>135</v>
      </c>
      <c r="W12" s="47" t="s">
        <v>81</v>
      </c>
      <c r="Z12" s="45" t="s">
        <v>136</v>
      </c>
      <c r="AA12" s="1" t="s">
        <v>137</v>
      </c>
      <c r="AB12" s="1" t="s">
        <v>138</v>
      </c>
    </row>
    <row r="13" spans="1:28">
      <c r="A13" s="1" t="s">
        <v>139</v>
      </c>
      <c r="B13" s="47" t="s">
        <v>140</v>
      </c>
      <c r="C13" s="49" t="s">
        <v>102</v>
      </c>
      <c r="V13" s="47" t="s">
        <v>140</v>
      </c>
      <c r="W13" s="47" t="s">
        <v>55</v>
      </c>
      <c r="Z13" s="45" t="s">
        <v>141</v>
      </c>
      <c r="AA13" s="1" t="s">
        <v>142</v>
      </c>
      <c r="AB13" s="1" t="s">
        <v>143</v>
      </c>
    </row>
    <row r="14" spans="1:28">
      <c r="A14" s="1" t="s">
        <v>144</v>
      </c>
      <c r="B14" s="47" t="s">
        <v>145</v>
      </c>
      <c r="V14" s="47" t="s">
        <v>145</v>
      </c>
      <c r="W14" s="47" t="s">
        <v>73</v>
      </c>
      <c r="Z14" s="45" t="s">
        <v>146</v>
      </c>
      <c r="AA14" s="1" t="s">
        <v>147</v>
      </c>
      <c r="AB14" s="1" t="s">
        <v>148</v>
      </c>
    </row>
    <row r="15" spans="1:28">
      <c r="A15" s="1" t="s">
        <v>141</v>
      </c>
      <c r="B15" s="47" t="s">
        <v>149</v>
      </c>
      <c r="V15" s="47" t="s">
        <v>149</v>
      </c>
      <c r="W15" s="47" t="s">
        <v>114</v>
      </c>
      <c r="Z15" s="45" t="s">
        <v>150</v>
      </c>
      <c r="AA15" s="1" t="s">
        <v>151</v>
      </c>
      <c r="AB15" s="1" t="s">
        <v>152</v>
      </c>
    </row>
    <row r="16" spans="1:28">
      <c r="A16" s="1" t="s">
        <v>153</v>
      </c>
      <c r="B16" s="47" t="s">
        <v>154</v>
      </c>
      <c r="V16" s="47" t="s">
        <v>154</v>
      </c>
      <c r="W16" s="47" t="s">
        <v>108</v>
      </c>
      <c r="Z16" s="45" t="s">
        <v>155</v>
      </c>
      <c r="AA16" s="1" t="s">
        <v>156</v>
      </c>
      <c r="AB16" s="1" t="s">
        <v>157</v>
      </c>
    </row>
    <row r="17" spans="1:28">
      <c r="A17" s="1" t="s">
        <v>158</v>
      </c>
      <c r="B17" s="47" t="s">
        <v>159</v>
      </c>
      <c r="H17" s="89"/>
      <c r="V17" s="47" t="s">
        <v>159</v>
      </c>
      <c r="W17" s="47" t="s">
        <v>55</v>
      </c>
      <c r="Z17" s="45" t="s">
        <v>160</v>
      </c>
      <c r="AA17" s="1" t="s">
        <v>161</v>
      </c>
      <c r="AB17" s="1" t="s">
        <v>162</v>
      </c>
    </row>
    <row r="18" spans="1:28">
      <c r="A18" s="1" t="s">
        <v>163</v>
      </c>
      <c r="B18" s="89" t="s">
        <v>164</v>
      </c>
      <c r="H18" s="89"/>
      <c r="V18" s="47" t="s">
        <v>165</v>
      </c>
      <c r="W18" s="47" t="s">
        <v>55</v>
      </c>
      <c r="Z18" s="45" t="s">
        <v>166</v>
      </c>
      <c r="AA18" s="1" t="s">
        <v>167</v>
      </c>
      <c r="AB18" s="1" t="s">
        <v>168</v>
      </c>
    </row>
    <row r="19" spans="1:28">
      <c r="A19" s="1" t="s">
        <v>169</v>
      </c>
      <c r="B19" s="47" t="s">
        <v>165</v>
      </c>
      <c r="H19" s="89"/>
      <c r="V19" s="47" t="s">
        <v>170</v>
      </c>
      <c r="W19" s="47" t="s">
        <v>93</v>
      </c>
      <c r="Z19" s="45" t="s">
        <v>171</v>
      </c>
      <c r="AA19" s="1" t="s">
        <v>172</v>
      </c>
      <c r="AB19" s="1" t="s">
        <v>173</v>
      </c>
    </row>
    <row r="20" spans="1:28">
      <c r="A20" s="1" t="s">
        <v>174</v>
      </c>
      <c r="B20" s="89" t="s">
        <v>170</v>
      </c>
      <c r="H20" s="89"/>
      <c r="V20" s="47" t="s">
        <v>175</v>
      </c>
      <c r="W20" s="47" t="s">
        <v>102</v>
      </c>
      <c r="Z20" s="45" t="s">
        <v>176</v>
      </c>
      <c r="AA20" s="1" t="s">
        <v>177</v>
      </c>
      <c r="AB20" s="1" t="s">
        <v>178</v>
      </c>
    </row>
    <row r="21" spans="1:28">
      <c r="A21" s="1"/>
      <c r="B21" s="47" t="s">
        <v>175</v>
      </c>
      <c r="H21" s="89"/>
      <c r="N21" s="2" t="str">
        <f ca="1">INDIRECT("Risk_Category")</f>
        <v>Cyber Security</v>
      </c>
      <c r="V21" s="47" t="s">
        <v>179</v>
      </c>
      <c r="W21" s="47" t="s">
        <v>125</v>
      </c>
      <c r="Z21" s="45" t="s">
        <v>180</v>
      </c>
      <c r="AA21" s="1" t="s">
        <v>181</v>
      </c>
      <c r="AB21" s="1" t="s">
        <v>182</v>
      </c>
    </row>
    <row r="22" spans="1:28">
      <c r="A22" s="1"/>
      <c r="B22" s="47" t="s">
        <v>183</v>
      </c>
      <c r="H22" s="89"/>
      <c r="V22" s="47" t="s">
        <v>183</v>
      </c>
      <c r="W22" s="47" t="s">
        <v>102</v>
      </c>
      <c r="Z22" s="45" t="s">
        <v>184</v>
      </c>
      <c r="AA22" s="1" t="s">
        <v>185</v>
      </c>
      <c r="AB22" s="1" t="s">
        <v>186</v>
      </c>
    </row>
    <row r="23" spans="1:28">
      <c r="A23" s="1"/>
      <c r="B23" s="47" t="s">
        <v>187</v>
      </c>
      <c r="H23" s="89"/>
      <c r="V23" s="47" t="s">
        <v>187</v>
      </c>
      <c r="W23" s="47" t="s">
        <v>93</v>
      </c>
      <c r="Z23" s="45" t="s">
        <v>188</v>
      </c>
      <c r="AA23" s="1" t="s">
        <v>189</v>
      </c>
      <c r="AB23" s="1" t="s">
        <v>190</v>
      </c>
    </row>
    <row r="24" spans="1:28">
      <c r="A24" s="1"/>
      <c r="B24" s="47" t="s">
        <v>191</v>
      </c>
      <c r="H24" s="89"/>
      <c r="V24" s="47" t="s">
        <v>191</v>
      </c>
      <c r="W24" s="47" t="s">
        <v>114</v>
      </c>
      <c r="Z24" s="45" t="s">
        <v>192</v>
      </c>
      <c r="AA24" s="1" t="s">
        <v>193</v>
      </c>
      <c r="AB24" s="1" t="s">
        <v>194</v>
      </c>
    </row>
    <row r="25" spans="1:28">
      <c r="A25" s="1"/>
      <c r="B25" s="47" t="s">
        <v>195</v>
      </c>
      <c r="H25" s="89"/>
      <c r="V25" s="47" t="s">
        <v>195</v>
      </c>
      <c r="W25" s="47" t="s">
        <v>99</v>
      </c>
      <c r="Z25" s="45" t="s">
        <v>196</v>
      </c>
      <c r="AA25" s="1" t="s">
        <v>197</v>
      </c>
      <c r="AB25" s="1" t="s">
        <v>198</v>
      </c>
    </row>
    <row r="26" spans="1:28">
      <c r="A26" s="1"/>
      <c r="B26" s="47" t="s">
        <v>199</v>
      </c>
      <c r="H26" s="89"/>
      <c r="V26" s="47" t="s">
        <v>199</v>
      </c>
      <c r="W26" s="47" t="s">
        <v>88</v>
      </c>
      <c r="Z26" s="45" t="s">
        <v>200</v>
      </c>
      <c r="AA26" s="1" t="s">
        <v>201</v>
      </c>
      <c r="AB26" s="1" t="s">
        <v>202</v>
      </c>
    </row>
    <row r="27" spans="1:28">
      <c r="A27" s="1"/>
      <c r="B27" s="47" t="s">
        <v>203</v>
      </c>
      <c r="H27" s="89"/>
      <c r="V27" s="47" t="s">
        <v>203</v>
      </c>
      <c r="W27" s="47" t="s">
        <v>114</v>
      </c>
      <c r="Z27" s="45" t="s">
        <v>204</v>
      </c>
      <c r="AA27" s="1" t="s">
        <v>205</v>
      </c>
      <c r="AB27" s="1" t="s">
        <v>206</v>
      </c>
    </row>
    <row r="28" spans="1:28">
      <c r="A28" s="1"/>
      <c r="B28" s="48" t="s">
        <v>207</v>
      </c>
      <c r="H28" s="89"/>
      <c r="V28" s="48" t="s">
        <v>207</v>
      </c>
      <c r="W28" s="47" t="s">
        <v>125</v>
      </c>
      <c r="Z28" s="45" t="s">
        <v>208</v>
      </c>
      <c r="AA28" s="1" t="s">
        <v>209</v>
      </c>
      <c r="AB28" s="1" t="s">
        <v>210</v>
      </c>
    </row>
    <row r="29" spans="1:28">
      <c r="A29" s="1"/>
      <c r="B29" s="47" t="s">
        <v>211</v>
      </c>
      <c r="H29" s="89"/>
      <c r="V29" s="47" t="s">
        <v>211</v>
      </c>
      <c r="W29" s="47" t="s">
        <v>73</v>
      </c>
      <c r="Z29" s="45" t="s">
        <v>212</v>
      </c>
      <c r="AA29" s="1" t="s">
        <v>213</v>
      </c>
      <c r="AB29" s="1" t="s">
        <v>214</v>
      </c>
    </row>
    <row r="30" spans="1:28">
      <c r="A30" s="1"/>
      <c r="B30" s="90" t="s">
        <v>215</v>
      </c>
      <c r="H30" s="89"/>
      <c r="V30" s="47" t="s">
        <v>215</v>
      </c>
      <c r="W30" s="47" t="s">
        <v>93</v>
      </c>
      <c r="Z30" s="45" t="s">
        <v>216</v>
      </c>
      <c r="AA30" s="1" t="s">
        <v>217</v>
      </c>
      <c r="AB30" s="1" t="s">
        <v>218</v>
      </c>
    </row>
    <row r="31" spans="1:28">
      <c r="A31" s="1"/>
      <c r="B31" s="47" t="s">
        <v>219</v>
      </c>
      <c r="H31" s="89"/>
      <c r="V31" s="47" t="s">
        <v>219</v>
      </c>
      <c r="W31" s="47" t="s">
        <v>102</v>
      </c>
      <c r="Z31" s="45" t="s">
        <v>220</v>
      </c>
      <c r="AA31" s="1" t="s">
        <v>221</v>
      </c>
      <c r="AB31" s="1" t="s">
        <v>222</v>
      </c>
    </row>
    <row r="32" spans="1:28">
      <c r="A32" s="1"/>
      <c r="B32" s="47" t="s">
        <v>223</v>
      </c>
      <c r="H32" s="89"/>
      <c r="V32" s="47" t="s">
        <v>223</v>
      </c>
      <c r="W32" s="47" t="s">
        <v>93</v>
      </c>
      <c r="Z32" s="45" t="s">
        <v>224</v>
      </c>
      <c r="AA32" s="1" t="s">
        <v>225</v>
      </c>
      <c r="AB32" s="1" t="s">
        <v>226</v>
      </c>
    </row>
    <row r="33" spans="2:28">
      <c r="B33" s="47" t="s">
        <v>227</v>
      </c>
      <c r="H33" s="89"/>
      <c r="V33" s="47" t="s">
        <v>227</v>
      </c>
      <c r="W33" s="47" t="s">
        <v>114</v>
      </c>
      <c r="AA33" s="1" t="s">
        <v>228</v>
      </c>
      <c r="AB33" s="1" t="s">
        <v>229</v>
      </c>
    </row>
    <row r="34" spans="2:28">
      <c r="B34" s="89" t="s">
        <v>230</v>
      </c>
      <c r="H34" s="89"/>
      <c r="V34" s="47" t="s">
        <v>231</v>
      </c>
      <c r="W34" s="47" t="s">
        <v>88</v>
      </c>
      <c r="AA34" s="1" t="s">
        <v>232</v>
      </c>
      <c r="AB34" s="1" t="s">
        <v>233</v>
      </c>
    </row>
    <row r="35" spans="2:28">
      <c r="B35" s="47" t="s">
        <v>231</v>
      </c>
      <c r="H35" s="89"/>
      <c r="V35" s="47" t="s">
        <v>234</v>
      </c>
      <c r="W35" s="47" t="s">
        <v>55</v>
      </c>
      <c r="AA35" s="1" t="s">
        <v>235</v>
      </c>
      <c r="AB35" s="1" t="s">
        <v>236</v>
      </c>
    </row>
    <row r="36" spans="2:28">
      <c r="B36" s="47" t="s">
        <v>234</v>
      </c>
      <c r="H36" s="89"/>
      <c r="V36" s="47" t="s">
        <v>237</v>
      </c>
      <c r="W36" s="47" t="s">
        <v>108</v>
      </c>
      <c r="AA36" s="1" t="s">
        <v>238</v>
      </c>
      <c r="AB36" s="1" t="s">
        <v>239</v>
      </c>
    </row>
    <row r="37" spans="2:28">
      <c r="B37" s="47" t="s">
        <v>237</v>
      </c>
      <c r="H37" s="89"/>
      <c r="V37" s="47" t="s">
        <v>240</v>
      </c>
      <c r="W37" s="47" t="s">
        <v>125</v>
      </c>
      <c r="AA37" s="1" t="s">
        <v>241</v>
      </c>
      <c r="AB37" s="1" t="s">
        <v>242</v>
      </c>
    </row>
    <row r="38" spans="2:28">
      <c r="B38" s="47" t="s">
        <v>240</v>
      </c>
      <c r="H38" s="89"/>
      <c r="V38" s="47" t="s">
        <v>243</v>
      </c>
      <c r="W38" s="47" t="s">
        <v>108</v>
      </c>
      <c r="AA38" s="1" t="s">
        <v>244</v>
      </c>
      <c r="AB38" s="1" t="s">
        <v>245</v>
      </c>
    </row>
    <row r="39" spans="2:28">
      <c r="B39" s="47" t="s">
        <v>246</v>
      </c>
      <c r="H39" s="89"/>
      <c r="V39" s="47" t="s">
        <v>247</v>
      </c>
      <c r="W39" s="47" t="s">
        <v>108</v>
      </c>
      <c r="AA39" s="1" t="s">
        <v>248</v>
      </c>
      <c r="AB39" s="1" t="s">
        <v>249</v>
      </c>
    </row>
    <row r="40" spans="2:28">
      <c r="B40" s="47" t="s">
        <v>247</v>
      </c>
      <c r="H40" s="89"/>
      <c r="V40" s="47" t="s">
        <v>250</v>
      </c>
      <c r="W40" s="47" t="s">
        <v>108</v>
      </c>
      <c r="AA40" s="1" t="s">
        <v>251</v>
      </c>
      <c r="AB40" s="1" t="s">
        <v>252</v>
      </c>
    </row>
    <row r="41" spans="2:28">
      <c r="B41" s="47" t="s">
        <v>250</v>
      </c>
      <c r="H41" s="89"/>
      <c r="V41" s="47" t="s">
        <v>253</v>
      </c>
      <c r="W41" s="47" t="s">
        <v>47</v>
      </c>
      <c r="AA41" s="1" t="s">
        <v>254</v>
      </c>
      <c r="AB41" s="1" t="s">
        <v>255</v>
      </c>
    </row>
    <row r="42" spans="2:28">
      <c r="B42" s="47" t="s">
        <v>253</v>
      </c>
      <c r="H42" s="89"/>
      <c r="V42" s="47" t="s">
        <v>256</v>
      </c>
      <c r="W42" s="47" t="s">
        <v>108</v>
      </c>
      <c r="AA42" s="1" t="s">
        <v>257</v>
      </c>
      <c r="AB42" s="1" t="s">
        <v>258</v>
      </c>
    </row>
    <row r="43" spans="2:28">
      <c r="B43" s="47" t="s">
        <v>256</v>
      </c>
      <c r="H43" s="89"/>
      <c r="V43" s="47" t="s">
        <v>259</v>
      </c>
      <c r="W43" s="47" t="s">
        <v>99</v>
      </c>
      <c r="AA43" s="1" t="s">
        <v>260</v>
      </c>
      <c r="AB43" s="1" t="s">
        <v>261</v>
      </c>
    </row>
    <row r="44" spans="2:28">
      <c r="B44" s="47" t="s">
        <v>259</v>
      </c>
      <c r="H44" s="89"/>
      <c r="V44" s="47" t="s">
        <v>262</v>
      </c>
      <c r="W44" s="47" t="s">
        <v>108</v>
      </c>
      <c r="AA44" s="1" t="s">
        <v>263</v>
      </c>
      <c r="AB44" s="1" t="s">
        <v>264</v>
      </c>
    </row>
    <row r="45" spans="2:28">
      <c r="B45" s="47" t="s">
        <v>262</v>
      </c>
      <c r="H45" s="89"/>
      <c r="V45" s="47" t="s">
        <v>265</v>
      </c>
      <c r="W45" s="47" t="s">
        <v>55</v>
      </c>
      <c r="AA45" s="1" t="s">
        <v>266</v>
      </c>
      <c r="AB45" s="1" t="s">
        <v>267</v>
      </c>
    </row>
    <row r="46" spans="2:28">
      <c r="B46" s="47" t="s">
        <v>268</v>
      </c>
      <c r="H46" s="89"/>
      <c r="V46" s="47" t="s">
        <v>269</v>
      </c>
      <c r="W46" s="47" t="s">
        <v>47</v>
      </c>
      <c r="AA46" s="1" t="s">
        <v>270</v>
      </c>
      <c r="AB46" s="1" t="s">
        <v>271</v>
      </c>
    </row>
    <row r="47" spans="2:28">
      <c r="B47" s="47" t="s">
        <v>269</v>
      </c>
      <c r="H47" s="89"/>
      <c r="V47" s="47" t="s">
        <v>272</v>
      </c>
      <c r="W47" s="47" t="s">
        <v>125</v>
      </c>
      <c r="AA47" s="1" t="s">
        <v>273</v>
      </c>
      <c r="AB47" s="1" t="s">
        <v>274</v>
      </c>
    </row>
    <row r="48" spans="2:28">
      <c r="B48" s="47" t="s">
        <v>272</v>
      </c>
      <c r="H48" s="89"/>
      <c r="V48" s="47" t="s">
        <v>275</v>
      </c>
      <c r="W48" s="47" t="s">
        <v>125</v>
      </c>
      <c r="AA48" s="1" t="s">
        <v>276</v>
      </c>
      <c r="AB48" s="1" t="s">
        <v>277</v>
      </c>
    </row>
    <row r="49" spans="2:28">
      <c r="B49" s="47" t="s">
        <v>275</v>
      </c>
      <c r="H49" s="89"/>
      <c r="V49" s="47" t="s">
        <v>278</v>
      </c>
      <c r="W49" s="47" t="s">
        <v>55</v>
      </c>
      <c r="AA49" s="1" t="s">
        <v>279</v>
      </c>
      <c r="AB49" s="1" t="s">
        <v>280</v>
      </c>
    </row>
    <row r="50" spans="2:28">
      <c r="B50" s="47" t="s">
        <v>278</v>
      </c>
      <c r="H50" s="89"/>
      <c r="V50" s="47" t="s">
        <v>281</v>
      </c>
      <c r="W50" s="47" t="s">
        <v>81</v>
      </c>
      <c r="AA50" s="1" t="s">
        <v>282</v>
      </c>
      <c r="AB50" s="1" t="s">
        <v>283</v>
      </c>
    </row>
    <row r="51" spans="2:28">
      <c r="B51" s="47" t="s">
        <v>281</v>
      </c>
      <c r="H51" s="89"/>
      <c r="V51" s="47" t="s">
        <v>284</v>
      </c>
      <c r="W51" s="47" t="s">
        <v>88</v>
      </c>
      <c r="AA51" s="1" t="s">
        <v>285</v>
      </c>
      <c r="AB51" s="1" t="s">
        <v>286</v>
      </c>
    </row>
    <row r="52" spans="2:28">
      <c r="B52" s="89" t="s">
        <v>287</v>
      </c>
      <c r="H52" s="89"/>
      <c r="V52" s="47" t="s">
        <v>288</v>
      </c>
      <c r="W52" s="47" t="s">
        <v>47</v>
      </c>
      <c r="AA52" s="1" t="s">
        <v>289</v>
      </c>
      <c r="AB52" s="1" t="s">
        <v>290</v>
      </c>
    </row>
    <row r="53" spans="2:28">
      <c r="B53" s="47" t="s">
        <v>284</v>
      </c>
      <c r="H53" s="89"/>
      <c r="V53" s="47" t="s">
        <v>291</v>
      </c>
      <c r="W53" s="47" t="s">
        <v>47</v>
      </c>
      <c r="AA53" s="1" t="s">
        <v>292</v>
      </c>
      <c r="AB53" s="1" t="s">
        <v>293</v>
      </c>
    </row>
    <row r="54" spans="2:28">
      <c r="B54" s="47" t="s">
        <v>288</v>
      </c>
      <c r="H54" s="89"/>
      <c r="V54" s="47" t="s">
        <v>294</v>
      </c>
      <c r="W54" s="47" t="s">
        <v>73</v>
      </c>
      <c r="AA54" s="1" t="s">
        <v>295</v>
      </c>
      <c r="AB54" s="1" t="s">
        <v>296</v>
      </c>
    </row>
    <row r="55" spans="2:28">
      <c r="B55" s="47" t="s">
        <v>291</v>
      </c>
      <c r="H55" s="89"/>
      <c r="AA55" s="1" t="s">
        <v>297</v>
      </c>
      <c r="AB55" s="1" t="s">
        <v>298</v>
      </c>
    </row>
    <row r="56" spans="2:28">
      <c r="B56" s="47" t="s">
        <v>294</v>
      </c>
      <c r="H56" s="89"/>
      <c r="AA56" s="1" t="s">
        <v>299</v>
      </c>
      <c r="AB56" s="1" t="s">
        <v>300</v>
      </c>
    </row>
    <row r="57" spans="2:28">
      <c r="H57" s="89"/>
      <c r="AA57" s="1" t="s">
        <v>301</v>
      </c>
      <c r="AB57" s="1" t="s">
        <v>302</v>
      </c>
    </row>
    <row r="58" spans="2:28">
      <c r="H58" s="89"/>
      <c r="AA58" s="1" t="s">
        <v>303</v>
      </c>
      <c r="AB58" s="1" t="s">
        <v>34</v>
      </c>
    </row>
    <row r="59" spans="2:28">
      <c r="H59" s="89"/>
      <c r="AA59" s="1" t="s">
        <v>304</v>
      </c>
      <c r="AB59" s="1" t="s">
        <v>53</v>
      </c>
    </row>
    <row r="60" spans="2:28">
      <c r="H60" s="89"/>
      <c r="AA60" s="1" t="s">
        <v>305</v>
      </c>
      <c r="AB60" s="1" t="s">
        <v>112</v>
      </c>
    </row>
    <row r="61" spans="2:28">
      <c r="H61" s="89"/>
      <c r="AA61" s="1" t="s">
        <v>306</v>
      </c>
      <c r="AB61" s="1" t="s">
        <v>139</v>
      </c>
    </row>
    <row r="62" spans="2:28">
      <c r="H62" s="89"/>
      <c r="AA62" s="1" t="s">
        <v>307</v>
      </c>
      <c r="AB62" s="1" t="s">
        <v>141</v>
      </c>
    </row>
    <row r="63" spans="2:28">
      <c r="H63" s="89"/>
      <c r="AA63" s="1" t="s">
        <v>308</v>
      </c>
      <c r="AB63" s="1" t="s">
        <v>169</v>
      </c>
    </row>
    <row r="64" spans="2:28">
      <c r="H64" s="89"/>
      <c r="AA64" s="1" t="s">
        <v>309</v>
      </c>
      <c r="AB64" s="1" t="s">
        <v>174</v>
      </c>
    </row>
    <row r="65" spans="8:28">
      <c r="H65" s="89"/>
      <c r="AA65" s="1" t="s">
        <v>310</v>
      </c>
      <c r="AB65" s="1" t="s">
        <v>311</v>
      </c>
    </row>
    <row r="66" spans="8:28">
      <c r="H66" s="89"/>
      <c r="AA66" s="1" t="s">
        <v>312</v>
      </c>
      <c r="AB66" s="1" t="s">
        <v>313</v>
      </c>
    </row>
    <row r="67" spans="8:28">
      <c r="H67" s="89"/>
      <c r="AA67" s="1" t="s">
        <v>314</v>
      </c>
      <c r="AB67" s="1" t="s">
        <v>315</v>
      </c>
    </row>
    <row r="68" spans="8:28">
      <c r="H68" s="89"/>
      <c r="AA68" s="1" t="s">
        <v>316</v>
      </c>
      <c r="AB68" s="1" t="s">
        <v>317</v>
      </c>
    </row>
    <row r="69" spans="8:28">
      <c r="H69" s="89"/>
      <c r="AA69" s="1" t="s">
        <v>318</v>
      </c>
      <c r="AB69" s="1" t="s">
        <v>319</v>
      </c>
    </row>
    <row r="70" spans="8:28">
      <c r="H70" s="89"/>
      <c r="AA70" s="1" t="s">
        <v>320</v>
      </c>
      <c r="AB70" s="1" t="s">
        <v>321</v>
      </c>
    </row>
    <row r="71" spans="8:28">
      <c r="H71" s="89"/>
      <c r="AA71" s="1" t="s">
        <v>322</v>
      </c>
      <c r="AB71" s="1" t="s">
        <v>323</v>
      </c>
    </row>
    <row r="72" spans="8:28">
      <c r="AA72" s="1" t="s">
        <v>324</v>
      </c>
      <c r="AB72" s="1" t="s">
        <v>325</v>
      </c>
    </row>
    <row r="73" spans="8:28">
      <c r="AA73" s="1" t="s">
        <v>326</v>
      </c>
      <c r="AB73" s="1" t="s">
        <v>327</v>
      </c>
    </row>
    <row r="74" spans="8:28">
      <c r="AA74" s="1" t="s">
        <v>328</v>
      </c>
      <c r="AB74" s="1" t="s">
        <v>329</v>
      </c>
    </row>
    <row r="75" spans="8:28">
      <c r="AA75" s="1" t="s">
        <v>330</v>
      </c>
      <c r="AB75" s="1" t="s">
        <v>331</v>
      </c>
    </row>
    <row r="76" spans="8:28">
      <c r="AA76" s="1" t="s">
        <v>332</v>
      </c>
      <c r="AB76" s="1" t="s">
        <v>333</v>
      </c>
    </row>
    <row r="77" spans="8:28">
      <c r="AA77" s="1" t="s">
        <v>334</v>
      </c>
      <c r="AB77" s="1" t="s">
        <v>335</v>
      </c>
    </row>
    <row r="78" spans="8:28">
      <c r="AA78" s="1" t="s">
        <v>336</v>
      </c>
      <c r="AB78" s="1" t="s">
        <v>337</v>
      </c>
    </row>
    <row r="79" spans="8:28">
      <c r="AA79" s="1" t="s">
        <v>338</v>
      </c>
      <c r="AB79" s="1" t="s">
        <v>339</v>
      </c>
    </row>
    <row r="80" spans="8:28">
      <c r="AA80" s="1" t="s">
        <v>340</v>
      </c>
      <c r="AB80" s="1" t="s">
        <v>341</v>
      </c>
    </row>
    <row r="81" spans="27:28">
      <c r="AA81" s="1" t="s">
        <v>342</v>
      </c>
      <c r="AB81" s="1" t="s">
        <v>343</v>
      </c>
    </row>
    <row r="82" spans="27:28">
      <c r="AA82" s="1" t="s">
        <v>344</v>
      </c>
      <c r="AB82" s="1" t="s">
        <v>345</v>
      </c>
    </row>
    <row r="83" spans="27:28">
      <c r="AA83" s="1" t="s">
        <v>346</v>
      </c>
      <c r="AB83" s="1" t="s">
        <v>347</v>
      </c>
    </row>
    <row r="84" spans="27:28">
      <c r="AA84" s="1" t="s">
        <v>348</v>
      </c>
      <c r="AB84" s="1" t="s">
        <v>349</v>
      </c>
    </row>
    <row r="85" spans="27:28">
      <c r="AA85" s="1" t="s">
        <v>350</v>
      </c>
      <c r="AB85" s="1" t="s">
        <v>351</v>
      </c>
    </row>
    <row r="86" spans="27:28">
      <c r="AA86" s="1" t="s">
        <v>352</v>
      </c>
      <c r="AB86" s="1" t="s">
        <v>353</v>
      </c>
    </row>
    <row r="87" spans="27:28">
      <c r="AA87" s="1" t="s">
        <v>354</v>
      </c>
      <c r="AB87" s="1" t="s">
        <v>355</v>
      </c>
    </row>
    <row r="88" spans="27:28">
      <c r="AA88" s="1" t="s">
        <v>356</v>
      </c>
      <c r="AB88" s="1" t="s">
        <v>357</v>
      </c>
    </row>
    <row r="89" spans="27:28">
      <c r="AA89" s="1" t="s">
        <v>358</v>
      </c>
      <c r="AB89" s="1" t="s">
        <v>359</v>
      </c>
    </row>
    <row r="90" spans="27:28">
      <c r="AA90" s="1" t="s">
        <v>360</v>
      </c>
      <c r="AB90" s="1" t="s">
        <v>361</v>
      </c>
    </row>
    <row r="91" spans="27:28">
      <c r="AA91" s="1" t="s">
        <v>362</v>
      </c>
      <c r="AB91" s="1" t="s">
        <v>363</v>
      </c>
    </row>
    <row r="92" spans="27:28">
      <c r="AA92" s="1" t="s">
        <v>364</v>
      </c>
      <c r="AB92" s="1" t="s">
        <v>365</v>
      </c>
    </row>
    <row r="93" spans="27:28">
      <c r="AA93" s="1" t="s">
        <v>366</v>
      </c>
      <c r="AB93" s="1" t="s">
        <v>367</v>
      </c>
    </row>
    <row r="94" spans="27:28">
      <c r="AA94" s="1" t="s">
        <v>368</v>
      </c>
      <c r="AB94" s="1" t="s">
        <v>369</v>
      </c>
    </row>
    <row r="95" spans="27:28">
      <c r="AA95" s="1" t="s">
        <v>370</v>
      </c>
      <c r="AB95" s="1" t="s">
        <v>371</v>
      </c>
    </row>
    <row r="96" spans="27:28">
      <c r="AA96" s="1" t="s">
        <v>372</v>
      </c>
      <c r="AB96" s="1" t="s">
        <v>373</v>
      </c>
    </row>
    <row r="97" spans="27:28">
      <c r="AA97" s="1" t="s">
        <v>374</v>
      </c>
      <c r="AB97" s="1" t="s">
        <v>375</v>
      </c>
    </row>
    <row r="98" spans="27:28">
      <c r="AA98" s="1" t="s">
        <v>376</v>
      </c>
      <c r="AB98" s="1" t="s">
        <v>377</v>
      </c>
    </row>
    <row r="99" spans="27:28">
      <c r="AA99" s="1" t="s">
        <v>378</v>
      </c>
      <c r="AB99" s="1" t="s">
        <v>379</v>
      </c>
    </row>
    <row r="100" spans="27:28">
      <c r="AA100" s="1" t="s">
        <v>380</v>
      </c>
      <c r="AB100" s="1" t="s">
        <v>381</v>
      </c>
    </row>
    <row r="101" spans="27:28">
      <c r="AA101" s="1" t="s">
        <v>382</v>
      </c>
      <c r="AB101" s="1" t="s">
        <v>383</v>
      </c>
    </row>
    <row r="102" spans="27:28">
      <c r="AA102" s="1" t="s">
        <v>384</v>
      </c>
      <c r="AB102" s="1" t="s">
        <v>385</v>
      </c>
    </row>
    <row r="103" spans="27:28">
      <c r="AA103" s="1" t="s">
        <v>386</v>
      </c>
      <c r="AB103" s="1" t="s">
        <v>387</v>
      </c>
    </row>
    <row r="104" spans="27:28">
      <c r="AA104" s="1" t="s">
        <v>388</v>
      </c>
      <c r="AB104" s="1" t="s">
        <v>389</v>
      </c>
    </row>
    <row r="105" spans="27:28">
      <c r="AA105" s="1" t="s">
        <v>390</v>
      </c>
      <c r="AB105" s="1" t="s">
        <v>391</v>
      </c>
    </row>
    <row r="106" spans="27:28">
      <c r="AA106" s="1" t="s">
        <v>392</v>
      </c>
      <c r="AB106" s="1" t="s">
        <v>393</v>
      </c>
    </row>
    <row r="107" spans="27:28">
      <c r="AA107" s="1" t="s">
        <v>394</v>
      </c>
      <c r="AB107" s="1" t="s">
        <v>395</v>
      </c>
    </row>
    <row r="108" spans="27:28">
      <c r="AA108" s="1" t="s">
        <v>396</v>
      </c>
      <c r="AB108" s="1" t="s">
        <v>397</v>
      </c>
    </row>
    <row r="109" spans="27:28">
      <c r="AA109" s="1" t="s">
        <v>398</v>
      </c>
      <c r="AB109" s="1" t="s">
        <v>399</v>
      </c>
    </row>
    <row r="110" spans="27:28">
      <c r="AA110" s="1" t="s">
        <v>400</v>
      </c>
      <c r="AB110" s="1" t="s">
        <v>401</v>
      </c>
    </row>
    <row r="111" spans="27:28">
      <c r="AA111" s="1" t="s">
        <v>402</v>
      </c>
      <c r="AB111" s="1" t="s">
        <v>403</v>
      </c>
    </row>
    <row r="112" spans="27:28">
      <c r="AA112" s="1" t="s">
        <v>404</v>
      </c>
      <c r="AB112" s="1" t="s">
        <v>405</v>
      </c>
    </row>
    <row r="113" spans="27:28">
      <c r="AA113" s="1" t="s">
        <v>406</v>
      </c>
      <c r="AB113" s="1" t="s">
        <v>407</v>
      </c>
    </row>
    <row r="114" spans="27:28">
      <c r="AA114" s="1" t="s">
        <v>408</v>
      </c>
      <c r="AB114" s="1" t="s">
        <v>409</v>
      </c>
    </row>
    <row r="115" spans="27:28">
      <c r="AA115" s="1" t="s">
        <v>410</v>
      </c>
      <c r="AB115" s="1" t="s">
        <v>411</v>
      </c>
    </row>
    <row r="116" spans="27:28">
      <c r="AA116" s="1" t="s">
        <v>412</v>
      </c>
      <c r="AB116" s="1" t="s">
        <v>118</v>
      </c>
    </row>
    <row r="117" spans="27:28">
      <c r="AA117" s="1" t="s">
        <v>413</v>
      </c>
      <c r="AB117" s="1" t="s">
        <v>414</v>
      </c>
    </row>
    <row r="118" spans="27:28">
      <c r="AA118" s="1" t="s">
        <v>415</v>
      </c>
      <c r="AB118" s="1" t="s">
        <v>416</v>
      </c>
    </row>
    <row r="119" spans="27:28">
      <c r="AA119" s="1" t="s">
        <v>417</v>
      </c>
      <c r="AB119" s="1" t="s">
        <v>418</v>
      </c>
    </row>
    <row r="120" spans="27:28">
      <c r="AA120" s="1" t="s">
        <v>419</v>
      </c>
      <c r="AB120" s="1" t="s">
        <v>267</v>
      </c>
    </row>
    <row r="121" spans="27:28">
      <c r="AA121" s="1" t="s">
        <v>420</v>
      </c>
      <c r="AB121" s="1" t="s">
        <v>421</v>
      </c>
    </row>
    <row r="122" spans="27:28">
      <c r="AA122" s="1" t="s">
        <v>422</v>
      </c>
      <c r="AB122" s="1" t="s">
        <v>423</v>
      </c>
    </row>
    <row r="123" spans="27:28">
      <c r="AA123" s="1" t="s">
        <v>424</v>
      </c>
      <c r="AB123" s="1" t="s">
        <v>425</v>
      </c>
    </row>
    <row r="124" spans="27:28">
      <c r="AA124" s="1" t="s">
        <v>426</v>
      </c>
      <c r="AB124" s="1" t="s">
        <v>427</v>
      </c>
    </row>
    <row r="125" spans="27:28">
      <c r="AA125" s="1" t="s">
        <v>428</v>
      </c>
      <c r="AB125" s="1" t="s">
        <v>429</v>
      </c>
    </row>
    <row r="126" spans="27:28">
      <c r="AA126" s="1" t="s">
        <v>430</v>
      </c>
      <c r="AB126" s="1" t="s">
        <v>431</v>
      </c>
    </row>
    <row r="127" spans="27:28">
      <c r="AA127" s="1" t="s">
        <v>432</v>
      </c>
      <c r="AB127" s="1" t="s">
        <v>433</v>
      </c>
    </row>
    <row r="128" spans="27:28">
      <c r="AA128" s="1" t="s">
        <v>434</v>
      </c>
      <c r="AB128" s="1" t="s">
        <v>435</v>
      </c>
    </row>
    <row r="129" spans="27:28">
      <c r="AA129" s="1" t="s">
        <v>436</v>
      </c>
      <c r="AB129" s="1" t="s">
        <v>437</v>
      </c>
    </row>
    <row r="130" spans="27:28">
      <c r="AA130" s="1" t="s">
        <v>438</v>
      </c>
      <c r="AB130" s="1" t="s">
        <v>439</v>
      </c>
    </row>
    <row r="131" spans="27:28">
      <c r="AA131" s="1" t="s">
        <v>440</v>
      </c>
      <c r="AB131" s="1" t="s">
        <v>441</v>
      </c>
    </row>
    <row r="132" spans="27:28">
      <c r="AA132" s="1" t="s">
        <v>442</v>
      </c>
      <c r="AB132" s="1" t="s">
        <v>443</v>
      </c>
    </row>
    <row r="133" spans="27:28">
      <c r="AA133" s="1" t="s">
        <v>444</v>
      </c>
      <c r="AB133" s="1" t="s">
        <v>445</v>
      </c>
    </row>
    <row r="134" spans="27:28">
      <c r="AA134" s="1" t="s">
        <v>446</v>
      </c>
      <c r="AB134" s="1" t="s">
        <v>447</v>
      </c>
    </row>
    <row r="135" spans="27:28">
      <c r="AA135" s="1" t="s">
        <v>448</v>
      </c>
      <c r="AB135" s="1" t="s">
        <v>449</v>
      </c>
    </row>
    <row r="136" spans="27:28">
      <c r="AA136" s="1" t="s">
        <v>450</v>
      </c>
      <c r="AB136" s="1" t="s">
        <v>451</v>
      </c>
    </row>
    <row r="137" spans="27:28">
      <c r="AA137" s="1" t="s">
        <v>452</v>
      </c>
      <c r="AB137" s="1" t="s">
        <v>453</v>
      </c>
    </row>
    <row r="138" spans="27:28">
      <c r="AA138" s="1" t="s">
        <v>454</v>
      </c>
      <c r="AB138" s="1" t="s">
        <v>455</v>
      </c>
    </row>
    <row r="139" spans="27:28">
      <c r="AA139" s="1" t="s">
        <v>456</v>
      </c>
      <c r="AB139" s="1" t="s">
        <v>457</v>
      </c>
    </row>
    <row r="140" spans="27:28">
      <c r="AA140" s="1" t="s">
        <v>458</v>
      </c>
      <c r="AB140" s="1" t="s">
        <v>459</v>
      </c>
    </row>
    <row r="141" spans="27:28">
      <c r="AA141" s="1" t="s">
        <v>460</v>
      </c>
      <c r="AB141" s="1" t="s">
        <v>144</v>
      </c>
    </row>
    <row r="142" spans="27:28">
      <c r="AA142" s="1" t="s">
        <v>461</v>
      </c>
      <c r="AB142" s="1" t="s">
        <v>462</v>
      </c>
    </row>
    <row r="143" spans="27:28">
      <c r="AA143" s="1" t="s">
        <v>463</v>
      </c>
      <c r="AB143" s="1" t="s">
        <v>464</v>
      </c>
    </row>
    <row r="144" spans="27:28">
      <c r="AA144" s="1" t="s">
        <v>465</v>
      </c>
      <c r="AB144" s="1" t="s">
        <v>466</v>
      </c>
    </row>
    <row r="145" spans="27:28">
      <c r="AA145" s="1" t="s">
        <v>467</v>
      </c>
      <c r="AB145" s="1" t="s">
        <v>468</v>
      </c>
    </row>
    <row r="146" spans="27:28">
      <c r="AA146" s="1" t="s">
        <v>469</v>
      </c>
      <c r="AB146" s="1" t="s">
        <v>470</v>
      </c>
    </row>
    <row r="147" spans="27:28">
      <c r="AA147" s="1" t="s">
        <v>471</v>
      </c>
      <c r="AB147" s="1" t="s">
        <v>472</v>
      </c>
    </row>
    <row r="148" spans="27:28">
      <c r="AA148" s="1" t="s">
        <v>473</v>
      </c>
      <c r="AB148" s="1" t="s">
        <v>474</v>
      </c>
    </row>
    <row r="149" spans="27:28">
      <c r="AA149" s="1" t="s">
        <v>475</v>
      </c>
      <c r="AB149" s="1" t="s">
        <v>476</v>
      </c>
    </row>
    <row r="150" spans="27:28">
      <c r="AA150" s="1" t="s">
        <v>477</v>
      </c>
      <c r="AB150" s="1" t="s">
        <v>478</v>
      </c>
    </row>
    <row r="151" spans="27:28">
      <c r="AA151" s="1" t="s">
        <v>479</v>
      </c>
      <c r="AB151" s="1" t="s">
        <v>480</v>
      </c>
    </row>
    <row r="152" spans="27:28">
      <c r="AA152" s="1" t="s">
        <v>481</v>
      </c>
      <c r="AB152" s="1" t="s">
        <v>482</v>
      </c>
    </row>
    <row r="153" spans="27:28">
      <c r="AA153" s="1" t="s">
        <v>483</v>
      </c>
      <c r="AB153" s="1" t="s">
        <v>484</v>
      </c>
    </row>
    <row r="154" spans="27:28">
      <c r="AA154" s="1" t="s">
        <v>485</v>
      </c>
      <c r="AB154" s="1" t="s">
        <v>486</v>
      </c>
    </row>
    <row r="155" spans="27:28">
      <c r="AA155" s="1" t="s">
        <v>487</v>
      </c>
      <c r="AB155" s="1" t="s">
        <v>488</v>
      </c>
    </row>
    <row r="156" spans="27:28">
      <c r="AA156" s="1" t="s">
        <v>489</v>
      </c>
      <c r="AB156" s="1" t="s">
        <v>490</v>
      </c>
    </row>
    <row r="157" spans="27:28">
      <c r="AA157" s="1" t="s">
        <v>491</v>
      </c>
      <c r="AB157" s="1" t="s">
        <v>293</v>
      </c>
    </row>
    <row r="158" spans="27:28">
      <c r="AA158" s="1" t="s">
        <v>492</v>
      </c>
      <c r="AB158" s="1" t="s">
        <v>85</v>
      </c>
    </row>
    <row r="159" spans="27:28">
      <c r="AA159" s="1" t="s">
        <v>493</v>
      </c>
      <c r="AB159" s="1" t="s">
        <v>138</v>
      </c>
    </row>
    <row r="160" spans="27:28">
      <c r="AA160" s="1" t="s">
        <v>494</v>
      </c>
      <c r="AB160" s="1" t="s">
        <v>495</v>
      </c>
    </row>
    <row r="161" spans="27:28">
      <c r="AA161" s="1" t="s">
        <v>496</v>
      </c>
      <c r="AB161" s="1" t="s">
        <v>497</v>
      </c>
    </row>
    <row r="162" spans="27:28">
      <c r="AA162" s="1" t="s">
        <v>498</v>
      </c>
      <c r="AB162" s="1" t="s">
        <v>111</v>
      </c>
    </row>
    <row r="163" spans="27:28">
      <c r="AA163" s="1" t="s">
        <v>499</v>
      </c>
      <c r="AB163" s="1" t="s">
        <v>117</v>
      </c>
    </row>
    <row r="164" spans="27:28">
      <c r="AA164" s="1" t="s">
        <v>500</v>
      </c>
      <c r="AB164" s="1" t="s">
        <v>122</v>
      </c>
    </row>
    <row r="165" spans="27:28">
      <c r="AA165" s="1" t="s">
        <v>501</v>
      </c>
      <c r="AB165" s="1" t="s">
        <v>347</v>
      </c>
    </row>
    <row r="166" spans="27:28">
      <c r="AA166" s="1" t="s">
        <v>502</v>
      </c>
      <c r="AB166" s="1" t="s">
        <v>284</v>
      </c>
    </row>
    <row r="167" spans="27:28">
      <c r="AA167" s="1" t="s">
        <v>503</v>
      </c>
      <c r="AB167" s="1" t="s">
        <v>504</v>
      </c>
    </row>
    <row r="168" spans="27:28">
      <c r="AA168" s="1" t="s">
        <v>505</v>
      </c>
      <c r="AB168" s="1" t="s">
        <v>506</v>
      </c>
    </row>
    <row r="169" spans="27:28">
      <c r="AA169" s="1" t="s">
        <v>507</v>
      </c>
      <c r="AB169" s="1" t="s">
        <v>508</v>
      </c>
    </row>
    <row r="170" spans="27:28">
      <c r="AA170" s="1" t="s">
        <v>509</v>
      </c>
      <c r="AB170" s="1" t="s">
        <v>510</v>
      </c>
    </row>
    <row r="171" spans="27:28">
      <c r="AA171" s="1" t="s">
        <v>511</v>
      </c>
      <c r="AB171" s="1" t="s">
        <v>512</v>
      </c>
    </row>
    <row r="172" spans="27:28">
      <c r="AA172" s="1" t="s">
        <v>513</v>
      </c>
      <c r="AB172" s="1" t="s">
        <v>514</v>
      </c>
    </row>
    <row r="173" spans="27:28">
      <c r="AA173" s="1" t="s">
        <v>515</v>
      </c>
      <c r="AB173" s="1" t="s">
        <v>516</v>
      </c>
    </row>
    <row r="174" spans="27:28">
      <c r="AA174" s="1" t="s">
        <v>517</v>
      </c>
      <c r="AB174" s="1" t="s">
        <v>518</v>
      </c>
    </row>
    <row r="175" spans="27:28">
      <c r="AA175" s="1" t="s">
        <v>519</v>
      </c>
      <c r="AB175" s="1" t="s">
        <v>520</v>
      </c>
    </row>
    <row r="176" spans="27:28">
      <c r="AA176" s="1" t="s">
        <v>521</v>
      </c>
      <c r="AB176" s="1" t="s">
        <v>522</v>
      </c>
    </row>
    <row r="177" spans="27:28">
      <c r="AA177" s="1" t="s">
        <v>523</v>
      </c>
      <c r="AB177" s="1" t="s">
        <v>524</v>
      </c>
    </row>
    <row r="178" spans="27:28">
      <c r="AA178" s="1" t="s">
        <v>525</v>
      </c>
      <c r="AB178" s="1" t="s">
        <v>526</v>
      </c>
    </row>
    <row r="179" spans="27:28">
      <c r="AA179" s="1" t="s">
        <v>527</v>
      </c>
      <c r="AB179" s="1" t="s">
        <v>528</v>
      </c>
    </row>
    <row r="180" spans="27:28">
      <c r="AA180" s="1" t="s">
        <v>529</v>
      </c>
      <c r="AB180" s="1" t="s">
        <v>530</v>
      </c>
    </row>
    <row r="181" spans="27:28">
      <c r="AA181" s="1" t="s">
        <v>531</v>
      </c>
      <c r="AB181" s="1" t="s">
        <v>532</v>
      </c>
    </row>
    <row r="182" spans="27:28">
      <c r="AA182" s="1" t="s">
        <v>533</v>
      </c>
      <c r="AB182" s="1" t="s">
        <v>534</v>
      </c>
    </row>
    <row r="183" spans="27:28">
      <c r="AA183" s="1" t="s">
        <v>535</v>
      </c>
      <c r="AB183" s="1" t="s">
        <v>536</v>
      </c>
    </row>
    <row r="184" spans="27:28">
      <c r="AA184" s="1" t="s">
        <v>537</v>
      </c>
      <c r="AB184" s="1" t="s">
        <v>538</v>
      </c>
    </row>
    <row r="185" spans="27:28">
      <c r="AA185" s="1" t="s">
        <v>539</v>
      </c>
      <c r="AB185" s="1" t="s">
        <v>540</v>
      </c>
    </row>
    <row r="186" spans="27:28">
      <c r="AA186" s="1" t="s">
        <v>541</v>
      </c>
      <c r="AB186" s="1" t="s">
        <v>542</v>
      </c>
    </row>
    <row r="187" spans="27:28">
      <c r="AA187" s="1" t="s">
        <v>543</v>
      </c>
      <c r="AB187" s="1" t="s">
        <v>544</v>
      </c>
    </row>
    <row r="188" spans="27:28">
      <c r="AA188" s="1" t="s">
        <v>545</v>
      </c>
      <c r="AB188" s="1" t="s">
        <v>546</v>
      </c>
    </row>
    <row r="189" spans="27:28">
      <c r="AA189" s="1" t="s">
        <v>547</v>
      </c>
      <c r="AB189" s="1" t="s">
        <v>548</v>
      </c>
    </row>
    <row r="190" spans="27:28">
      <c r="AA190" s="1" t="s">
        <v>549</v>
      </c>
      <c r="AB190" s="1" t="s">
        <v>550</v>
      </c>
    </row>
    <row r="191" spans="27:28">
      <c r="AA191" s="1" t="s">
        <v>551</v>
      </c>
      <c r="AB191" s="1" t="s">
        <v>552</v>
      </c>
    </row>
    <row r="192" spans="27:28">
      <c r="AA192" s="1" t="s">
        <v>553</v>
      </c>
      <c r="AB192" s="1" t="s">
        <v>554</v>
      </c>
    </row>
    <row r="193" spans="27:28">
      <c r="AA193" s="1" t="s">
        <v>555</v>
      </c>
      <c r="AB193" s="1" t="s">
        <v>556</v>
      </c>
    </row>
    <row r="194" spans="27:28">
      <c r="AA194" s="1" t="s">
        <v>557</v>
      </c>
      <c r="AB194" s="1" t="s">
        <v>558</v>
      </c>
    </row>
    <row r="195" spans="27:28">
      <c r="AA195" s="1" t="s">
        <v>559</v>
      </c>
      <c r="AB195" s="1" t="s">
        <v>560</v>
      </c>
    </row>
    <row r="196" spans="27:28">
      <c r="AA196" s="1" t="s">
        <v>561</v>
      </c>
      <c r="AB196" s="1" t="s">
        <v>562</v>
      </c>
    </row>
    <row r="197" spans="27:28">
      <c r="AA197" s="1" t="s">
        <v>563</v>
      </c>
      <c r="AB197" s="1" t="s">
        <v>564</v>
      </c>
    </row>
    <row r="198" spans="27:28">
      <c r="AA198" s="1" t="s">
        <v>565</v>
      </c>
      <c r="AB198" s="1" t="s">
        <v>566</v>
      </c>
    </row>
    <row r="199" spans="27:28">
      <c r="AA199" s="1" t="s">
        <v>567</v>
      </c>
      <c r="AB199" s="1" t="s">
        <v>568</v>
      </c>
    </row>
    <row r="200" spans="27:28">
      <c r="AA200" s="1" t="s">
        <v>569</v>
      </c>
      <c r="AB200" s="1" t="s">
        <v>570</v>
      </c>
    </row>
    <row r="201" spans="27:28">
      <c r="AA201" s="1" t="s">
        <v>571</v>
      </c>
      <c r="AB201" s="1" t="s">
        <v>572</v>
      </c>
    </row>
    <row r="202" spans="27:28">
      <c r="AA202" s="1" t="s">
        <v>573</v>
      </c>
      <c r="AB202" s="1" t="s">
        <v>574</v>
      </c>
    </row>
    <row r="203" spans="27:28">
      <c r="AA203" s="1" t="s">
        <v>575</v>
      </c>
      <c r="AB203" s="1" t="s">
        <v>576</v>
      </c>
    </row>
    <row r="204" spans="27:28">
      <c r="AA204" s="1" t="s">
        <v>577</v>
      </c>
      <c r="AB204" s="1" t="s">
        <v>578</v>
      </c>
    </row>
    <row r="205" spans="27:28">
      <c r="AA205" s="1" t="s">
        <v>579</v>
      </c>
      <c r="AB205" s="1" t="s">
        <v>580</v>
      </c>
    </row>
    <row r="206" spans="27:28">
      <c r="AA206" s="1" t="s">
        <v>581</v>
      </c>
      <c r="AB206" s="1" t="s">
        <v>582</v>
      </c>
    </row>
    <row r="207" spans="27:28">
      <c r="AA207" s="1" t="s">
        <v>583</v>
      </c>
      <c r="AB207" s="1" t="s">
        <v>584</v>
      </c>
    </row>
    <row r="208" spans="27:28">
      <c r="AA208" s="1" t="s">
        <v>585</v>
      </c>
      <c r="AB208" s="1" t="s">
        <v>586</v>
      </c>
    </row>
    <row r="209" spans="27:28">
      <c r="AA209" s="1" t="s">
        <v>587</v>
      </c>
      <c r="AB209" s="1" t="s">
        <v>588</v>
      </c>
    </row>
    <row r="210" spans="27:28">
      <c r="AA210" s="1" t="s">
        <v>589</v>
      </c>
      <c r="AB210" s="1" t="s">
        <v>590</v>
      </c>
    </row>
    <row r="211" spans="27:28">
      <c r="AA211" s="1" t="s">
        <v>591</v>
      </c>
      <c r="AB211" s="1" t="s">
        <v>592</v>
      </c>
    </row>
    <row r="212" spans="27:28">
      <c r="AA212" s="1" t="s">
        <v>593</v>
      </c>
      <c r="AB212" s="1" t="s">
        <v>594</v>
      </c>
    </row>
    <row r="213" spans="27:28">
      <c r="AA213" s="1" t="s">
        <v>595</v>
      </c>
      <c r="AB213" s="1" t="s">
        <v>164</v>
      </c>
    </row>
    <row r="214" spans="27:28">
      <c r="AA214" s="1" t="s">
        <v>596</v>
      </c>
      <c r="AB214" s="1" t="s">
        <v>597</v>
      </c>
    </row>
    <row r="215" spans="27:28">
      <c r="AA215" s="1" t="s">
        <v>598</v>
      </c>
      <c r="AB215" s="1" t="s">
        <v>599</v>
      </c>
    </row>
    <row r="216" spans="27:28">
      <c r="AA216" s="1" t="s">
        <v>600</v>
      </c>
      <c r="AB216" s="1" t="s">
        <v>601</v>
      </c>
    </row>
    <row r="217" spans="27:28">
      <c r="AA217" s="1" t="s">
        <v>602</v>
      </c>
      <c r="AB217" s="1" t="s">
        <v>603</v>
      </c>
    </row>
    <row r="218" spans="27:28">
      <c r="AA218" s="1" t="s">
        <v>604</v>
      </c>
      <c r="AB218" s="1" t="s">
        <v>605</v>
      </c>
    </row>
    <row r="219" spans="27:28">
      <c r="AA219" s="1" t="s">
        <v>606</v>
      </c>
      <c r="AB219" s="1" t="s">
        <v>607</v>
      </c>
    </row>
    <row r="220" spans="27:28">
      <c r="AA220" s="1" t="s">
        <v>608</v>
      </c>
      <c r="AB220" s="1" t="s">
        <v>609</v>
      </c>
    </row>
    <row r="221" spans="27:28">
      <c r="AA221" s="1" t="s">
        <v>610</v>
      </c>
      <c r="AB221" s="1" t="s">
        <v>55</v>
      </c>
    </row>
    <row r="222" spans="27:28">
      <c r="AA222" s="1" t="s">
        <v>611</v>
      </c>
      <c r="AB222" s="1" t="s">
        <v>484</v>
      </c>
    </row>
    <row r="223" spans="27:28">
      <c r="AA223" s="1" t="s">
        <v>612</v>
      </c>
      <c r="AB223" s="1" t="s">
        <v>613</v>
      </c>
    </row>
    <row r="224" spans="27:28">
      <c r="AA224" s="1" t="s">
        <v>614</v>
      </c>
      <c r="AB224" s="1" t="s">
        <v>615</v>
      </c>
    </row>
    <row r="225" spans="27:28">
      <c r="AA225" s="1" t="s">
        <v>616</v>
      </c>
      <c r="AB225" s="1" t="s">
        <v>617</v>
      </c>
    </row>
    <row r="226" spans="27:28">
      <c r="AA226" s="1" t="s">
        <v>618</v>
      </c>
      <c r="AB226" s="1" t="s">
        <v>619</v>
      </c>
    </row>
    <row r="227" spans="27:28">
      <c r="AA227" s="1" t="s">
        <v>620</v>
      </c>
      <c r="AB227" s="1" t="s">
        <v>621</v>
      </c>
    </row>
    <row r="228" spans="27:28">
      <c r="AA228" s="1" t="s">
        <v>622</v>
      </c>
      <c r="AB228" s="1" t="s">
        <v>623</v>
      </c>
    </row>
    <row r="229" spans="27:28">
      <c r="AA229" s="1" t="s">
        <v>624</v>
      </c>
      <c r="AB229" s="1" t="s">
        <v>625</v>
      </c>
    </row>
    <row r="230" spans="27:28">
      <c r="AA230" s="1" t="s">
        <v>626</v>
      </c>
      <c r="AB230" s="1" t="s">
        <v>627</v>
      </c>
    </row>
    <row r="231" spans="27:28">
      <c r="AA231" s="1" t="s">
        <v>628</v>
      </c>
      <c r="AB231" s="1" t="s">
        <v>629</v>
      </c>
    </row>
    <row r="232" spans="27:28">
      <c r="AA232" s="1" t="s">
        <v>630</v>
      </c>
      <c r="AB232" s="1" t="s">
        <v>631</v>
      </c>
    </row>
    <row r="233" spans="27:28">
      <c r="AA233" s="1" t="s">
        <v>632</v>
      </c>
      <c r="AB233" s="1" t="s">
        <v>633</v>
      </c>
    </row>
    <row r="234" spans="27:28">
      <c r="AA234" s="1" t="s">
        <v>634</v>
      </c>
      <c r="AB234" s="1" t="s">
        <v>635</v>
      </c>
    </row>
    <row r="235" spans="27:28">
      <c r="AA235" s="1" t="s">
        <v>636</v>
      </c>
      <c r="AB235" s="1" t="s">
        <v>637</v>
      </c>
    </row>
    <row r="236" spans="27:28">
      <c r="AA236" s="1" t="s">
        <v>638</v>
      </c>
      <c r="AB236" s="1" t="s">
        <v>158</v>
      </c>
    </row>
    <row r="237" spans="27:28">
      <c r="AA237" s="1" t="s">
        <v>639</v>
      </c>
      <c r="AB237" s="1" t="s">
        <v>640</v>
      </c>
    </row>
    <row r="238" spans="27:28">
      <c r="AA238" s="1" t="s">
        <v>641</v>
      </c>
      <c r="AB238" s="1" t="s">
        <v>642</v>
      </c>
    </row>
    <row r="239" spans="27:28">
      <c r="AA239" s="1" t="s">
        <v>643</v>
      </c>
      <c r="AB239" s="1" t="s">
        <v>644</v>
      </c>
    </row>
    <row r="240" spans="27:28">
      <c r="AA240" s="1" t="s">
        <v>645</v>
      </c>
      <c r="AB240" s="1" t="s">
        <v>646</v>
      </c>
    </row>
    <row r="241" spans="27:28">
      <c r="AA241" s="1" t="s">
        <v>647</v>
      </c>
      <c r="AB241" s="1" t="s">
        <v>648</v>
      </c>
    </row>
    <row r="242" spans="27:28">
      <c r="AA242" s="1" t="s">
        <v>649</v>
      </c>
      <c r="AB242" s="1" t="s">
        <v>650</v>
      </c>
    </row>
    <row r="243" spans="27:28">
      <c r="AA243" s="1" t="s">
        <v>651</v>
      </c>
      <c r="AB243" s="1" t="s">
        <v>652</v>
      </c>
    </row>
    <row r="244" spans="27:28">
      <c r="AA244" s="1" t="s">
        <v>653</v>
      </c>
      <c r="AB244" s="1" t="s">
        <v>654</v>
      </c>
    </row>
    <row r="245" spans="27:28">
      <c r="AA245" s="1" t="s">
        <v>655</v>
      </c>
      <c r="AB245" s="1" t="s">
        <v>656</v>
      </c>
    </row>
    <row r="246" spans="27:28">
      <c r="AA246" s="1" t="s">
        <v>657</v>
      </c>
      <c r="AB246" s="1" t="s">
        <v>658</v>
      </c>
    </row>
    <row r="247" spans="27:28">
      <c r="AA247" s="1" t="s">
        <v>659</v>
      </c>
      <c r="AB247" s="1" t="s">
        <v>660</v>
      </c>
    </row>
    <row r="248" spans="27:28">
      <c r="AA248" s="1" t="s">
        <v>661</v>
      </c>
      <c r="AB248" s="1" t="s">
        <v>662</v>
      </c>
    </row>
    <row r="249" spans="27:28">
      <c r="AA249" s="1" t="s">
        <v>663</v>
      </c>
      <c r="AB249" s="1" t="s">
        <v>664</v>
      </c>
    </row>
    <row r="250" spans="27:28">
      <c r="AA250" s="1" t="s">
        <v>665</v>
      </c>
      <c r="AB250" s="1" t="s">
        <v>666</v>
      </c>
    </row>
    <row r="251" spans="27:28">
      <c r="AA251" s="1" t="s">
        <v>667</v>
      </c>
      <c r="AB251" s="1" t="s">
        <v>668</v>
      </c>
    </row>
    <row r="252" spans="27:28">
      <c r="AA252" s="1" t="s">
        <v>669</v>
      </c>
      <c r="AB252" s="1" t="s">
        <v>670</v>
      </c>
    </row>
    <row r="253" spans="27:28">
      <c r="AA253" s="1" t="s">
        <v>671</v>
      </c>
      <c r="AB253" s="1" t="s">
        <v>672</v>
      </c>
    </row>
    <row r="254" spans="27:28">
      <c r="AA254" s="1" t="s">
        <v>673</v>
      </c>
      <c r="AB254" s="1" t="s">
        <v>674</v>
      </c>
    </row>
    <row r="255" spans="27:28">
      <c r="AA255" s="1" t="s">
        <v>675</v>
      </c>
      <c r="AB255" s="1" t="s">
        <v>676</v>
      </c>
    </row>
    <row r="256" spans="27:28">
      <c r="AA256" s="1" t="s">
        <v>677</v>
      </c>
      <c r="AB256" s="1" t="s">
        <v>678</v>
      </c>
    </row>
    <row r="257" spans="27:28">
      <c r="AA257" s="1" t="s">
        <v>679</v>
      </c>
      <c r="AB257" s="1" t="s">
        <v>680</v>
      </c>
    </row>
    <row r="258" spans="27:28">
      <c r="AA258" s="1" t="s">
        <v>681</v>
      </c>
      <c r="AB258" s="1" t="s">
        <v>682</v>
      </c>
    </row>
    <row r="259" spans="27:28">
      <c r="AA259" s="1" t="s">
        <v>683</v>
      </c>
      <c r="AB259" s="1" t="s">
        <v>684</v>
      </c>
    </row>
    <row r="260" spans="27:28">
      <c r="AA260" s="1" t="s">
        <v>685</v>
      </c>
      <c r="AB260" s="1" t="s">
        <v>686</v>
      </c>
    </row>
    <row r="261" spans="27:28">
      <c r="AA261" s="1" t="s">
        <v>687</v>
      </c>
      <c r="AB261" s="1" t="s">
        <v>688</v>
      </c>
    </row>
    <row r="262" spans="27:28">
      <c r="AA262" s="1" t="s">
        <v>689</v>
      </c>
      <c r="AB262" s="1" t="s">
        <v>690</v>
      </c>
    </row>
    <row r="263" spans="27:28">
      <c r="AA263" s="1" t="s">
        <v>691</v>
      </c>
      <c r="AB263" s="1" t="s">
        <v>692</v>
      </c>
    </row>
    <row r="264" spans="27:28">
      <c r="AA264" s="1" t="s">
        <v>693</v>
      </c>
      <c r="AB264" s="1" t="s">
        <v>694</v>
      </c>
    </row>
    <row r="265" spans="27:28">
      <c r="AA265" s="1" t="s">
        <v>695</v>
      </c>
      <c r="AB265" s="1" t="s">
        <v>696</v>
      </c>
    </row>
    <row r="266" spans="27:28">
      <c r="AA266" s="1" t="s">
        <v>697</v>
      </c>
      <c r="AB266" s="1" t="s">
        <v>698</v>
      </c>
    </row>
    <row r="267" spans="27:28">
      <c r="AA267" s="1" t="s">
        <v>699</v>
      </c>
      <c r="AB267" s="1" t="s">
        <v>700</v>
      </c>
    </row>
    <row r="268" spans="27:28">
      <c r="AA268" s="1" t="s">
        <v>701</v>
      </c>
      <c r="AB268" s="1" t="s">
        <v>702</v>
      </c>
    </row>
    <row r="269" spans="27:28">
      <c r="AA269" s="1" t="s">
        <v>703</v>
      </c>
      <c r="AB269" s="1" t="s">
        <v>704</v>
      </c>
    </row>
    <row r="270" spans="27:28">
      <c r="AA270" s="1" t="s">
        <v>705</v>
      </c>
      <c r="AB270" s="1" t="s">
        <v>706</v>
      </c>
    </row>
    <row r="271" spans="27:28">
      <c r="AA271" s="1" t="s">
        <v>707</v>
      </c>
      <c r="AB271" s="1" t="s">
        <v>708</v>
      </c>
    </row>
    <row r="272" spans="27:28">
      <c r="AA272" s="1" t="s">
        <v>709</v>
      </c>
      <c r="AB272" s="1" t="s">
        <v>710</v>
      </c>
    </row>
    <row r="273" spans="27:28">
      <c r="AA273" s="1" t="s">
        <v>711</v>
      </c>
      <c r="AB273" s="1" t="s">
        <v>712</v>
      </c>
    </row>
    <row r="274" spans="27:28">
      <c r="AA274" s="1" t="s">
        <v>713</v>
      </c>
      <c r="AB274" s="1" t="s">
        <v>714</v>
      </c>
    </row>
    <row r="275" spans="27:28">
      <c r="AA275" s="1" t="s">
        <v>715</v>
      </c>
      <c r="AB275" s="1" t="s">
        <v>716</v>
      </c>
    </row>
    <row r="276" spans="27:28">
      <c r="AA276" s="1" t="s">
        <v>717</v>
      </c>
      <c r="AB276" s="1" t="s">
        <v>718</v>
      </c>
    </row>
    <row r="277" spans="27:28">
      <c r="AA277" s="1" t="s">
        <v>719</v>
      </c>
      <c r="AB277" s="1" t="s">
        <v>144</v>
      </c>
    </row>
    <row r="278" spans="27:28">
      <c r="AA278" s="1" t="s">
        <v>720</v>
      </c>
      <c r="AB278" s="1" t="s">
        <v>721</v>
      </c>
    </row>
    <row r="279" spans="27:28">
      <c r="AA279" s="1" t="s">
        <v>722</v>
      </c>
      <c r="AB279" s="1" t="s">
        <v>723</v>
      </c>
    </row>
    <row r="280" spans="27:28">
      <c r="AA280" s="1" t="s">
        <v>724</v>
      </c>
      <c r="AB280" s="1" t="s">
        <v>725</v>
      </c>
    </row>
    <row r="281" spans="27:28">
      <c r="AA281" s="1" t="s">
        <v>726</v>
      </c>
      <c r="AB281" s="1" t="s">
        <v>727</v>
      </c>
    </row>
    <row r="282" spans="27:28">
      <c r="AA282" s="1" t="s">
        <v>728</v>
      </c>
      <c r="AB282" s="1" t="s">
        <v>729</v>
      </c>
    </row>
  </sheetData>
  <sheetProtection algorithmName="SHA-512" hashValue="FVwe+0/8ehtyRRpZRzsgFBAF5rdRMdXAn1tNPas64nfCBpMJbTzW/Psjesaf1RgSv69Nj4Oa++a7vGVQ+EKJPg==" saltValue="T2gC7LjmB4rT3s1tUX8HdQ==" spinCount="100000" sheet="1" objects="1" scenarios="1"/>
  <sortState xmlns:xlrd2="http://schemas.microsoft.com/office/spreadsheetml/2017/richdata2" ref="H17:I71">
    <sortCondition ref="H17"/>
  </sortState>
  <pageMargins left="0.7" right="0.7" top="0.75" bottom="0.75" header="0.3" footer="0.3"/>
  <pageSetup paperSize="9" orientation="portrait" r:id="rId1"/>
  <headerFooter>
    <oddHeader xml:space="preserve">&amp;L&amp;"arial,Regular"&amp;K234483Internal&amp;K000000
</oddHeader>
  </headerFooter>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M51"/>
  <sheetViews>
    <sheetView tabSelected="1" zoomScale="70" zoomScaleNormal="70" workbookViewId="0">
      <pane ySplit="3" topLeftCell="A45" activePane="bottomLeft" state="frozen"/>
      <selection pane="bottomLeft" activeCell="E50" sqref="E50"/>
    </sheetView>
  </sheetViews>
  <sheetFormatPr defaultColWidth="10" defaultRowHeight="13.8"/>
  <cols>
    <col min="1" max="1" width="13.6640625" style="188" customWidth="1"/>
    <col min="2" max="2" width="27.33203125" style="188" customWidth="1"/>
    <col min="3" max="3" width="38.33203125" style="188" customWidth="1"/>
    <col min="4" max="4" width="33.5546875" style="188" customWidth="1"/>
    <col min="5" max="5" width="97.6640625" style="188" customWidth="1"/>
    <col min="6" max="6" width="40.6640625" style="188" customWidth="1"/>
    <col min="7" max="7" width="16.33203125" style="219" customWidth="1"/>
    <col min="8" max="8" width="19.33203125" style="219" customWidth="1"/>
    <col min="9" max="16384" width="10" style="188"/>
  </cols>
  <sheetData>
    <row r="1" spans="1:8" ht="48" customHeight="1">
      <c r="A1" s="321" t="s">
        <v>730</v>
      </c>
      <c r="B1" s="322"/>
      <c r="C1" s="322"/>
      <c r="D1" s="322"/>
      <c r="E1" s="322"/>
      <c r="F1" s="322"/>
      <c r="G1" s="322"/>
      <c r="H1" s="322"/>
    </row>
    <row r="2" spans="1:8" s="217" customFormat="1" ht="58.95" customHeight="1">
      <c r="A2" s="323" t="s">
        <v>731</v>
      </c>
      <c r="B2" s="324"/>
      <c r="C2" s="324"/>
      <c r="D2" s="324"/>
      <c r="E2" s="324"/>
      <c r="F2" s="324"/>
      <c r="G2" s="324"/>
      <c r="H2" s="324"/>
    </row>
    <row r="3" spans="1:8" s="201" customFormat="1" ht="78.599999999999994" customHeight="1">
      <c r="A3" s="199"/>
      <c r="B3" s="199" t="s">
        <v>732</v>
      </c>
      <c r="C3" s="199" t="s">
        <v>733</v>
      </c>
      <c r="D3" s="199" t="s">
        <v>734</v>
      </c>
      <c r="E3" s="199" t="s">
        <v>735</v>
      </c>
      <c r="F3" s="200" t="s">
        <v>736</v>
      </c>
      <c r="G3" s="199" t="s">
        <v>737</v>
      </c>
      <c r="H3" s="199" t="s">
        <v>738</v>
      </c>
    </row>
    <row r="4" spans="1:8" ht="75" customHeight="1">
      <c r="A4" s="181" t="s">
        <v>739</v>
      </c>
      <c r="B4" s="181" t="s">
        <v>740</v>
      </c>
      <c r="C4" s="181" t="s">
        <v>741</v>
      </c>
      <c r="D4" s="181" t="s">
        <v>742</v>
      </c>
      <c r="E4" s="182" t="s">
        <v>743</v>
      </c>
      <c r="F4" s="292" t="s">
        <v>744</v>
      </c>
      <c r="G4" s="202"/>
      <c r="H4" s="293" t="s">
        <v>745</v>
      </c>
    </row>
    <row r="5" spans="1:8" ht="69.599999999999994" customHeight="1">
      <c r="A5" s="181" t="s">
        <v>739</v>
      </c>
      <c r="B5" s="181" t="s">
        <v>746</v>
      </c>
      <c r="C5" s="181" t="s">
        <v>747</v>
      </c>
      <c r="D5" s="181" t="s">
        <v>748</v>
      </c>
      <c r="E5" s="181" t="s">
        <v>749</v>
      </c>
      <c r="F5" s="292" t="s">
        <v>750</v>
      </c>
      <c r="G5" s="202"/>
      <c r="H5" s="202"/>
    </row>
    <row r="6" spans="1:8" ht="49.95" customHeight="1">
      <c r="A6" s="181" t="s">
        <v>739</v>
      </c>
      <c r="B6" s="181" t="s">
        <v>746</v>
      </c>
      <c r="C6" s="181" t="s">
        <v>747</v>
      </c>
      <c r="D6" s="181" t="s">
        <v>751</v>
      </c>
      <c r="E6" s="181" t="s">
        <v>752</v>
      </c>
      <c r="F6" s="292" t="s">
        <v>753</v>
      </c>
      <c r="G6" s="202"/>
      <c r="H6" s="202"/>
    </row>
    <row r="7" spans="1:8" ht="65.7" customHeight="1">
      <c r="A7" s="181" t="s">
        <v>739</v>
      </c>
      <c r="B7" s="181" t="s">
        <v>754</v>
      </c>
      <c r="C7" s="181" t="s">
        <v>747</v>
      </c>
      <c r="D7" s="181" t="s">
        <v>748</v>
      </c>
      <c r="E7" s="181" t="s">
        <v>749</v>
      </c>
      <c r="F7" s="292" t="s">
        <v>750</v>
      </c>
      <c r="G7" s="202"/>
      <c r="H7" s="202"/>
    </row>
    <row r="8" spans="1:8" ht="61.2" customHeight="1">
      <c r="A8" s="181" t="s">
        <v>739</v>
      </c>
      <c r="B8" s="181" t="s">
        <v>755</v>
      </c>
      <c r="C8" s="181" t="s">
        <v>747</v>
      </c>
      <c r="D8" s="181" t="s">
        <v>756</v>
      </c>
      <c r="E8" s="294" t="s">
        <v>757</v>
      </c>
      <c r="F8" s="292" t="s">
        <v>753</v>
      </c>
      <c r="G8" s="202"/>
      <c r="H8" s="202"/>
    </row>
    <row r="9" spans="1:8" ht="130.19999999999999" customHeight="1">
      <c r="A9" s="294" t="s">
        <v>758</v>
      </c>
      <c r="B9" s="294" t="s">
        <v>746</v>
      </c>
      <c r="C9" s="294" t="s">
        <v>759</v>
      </c>
      <c r="D9" s="294" t="s">
        <v>760</v>
      </c>
      <c r="E9" s="294" t="s">
        <v>761</v>
      </c>
      <c r="F9" s="292" t="s">
        <v>762</v>
      </c>
      <c r="G9" s="293" t="s">
        <v>745</v>
      </c>
      <c r="H9" s="202"/>
    </row>
    <row r="10" spans="1:8" ht="116.7" customHeight="1">
      <c r="A10" s="294" t="s">
        <v>758</v>
      </c>
      <c r="B10" s="294" t="s">
        <v>755</v>
      </c>
      <c r="C10" s="294" t="s">
        <v>759</v>
      </c>
      <c r="D10" s="294" t="s">
        <v>763</v>
      </c>
      <c r="E10" s="294" t="s">
        <v>761</v>
      </c>
      <c r="F10" s="292" t="s">
        <v>764</v>
      </c>
      <c r="G10" s="293" t="s">
        <v>745</v>
      </c>
      <c r="H10" s="202"/>
    </row>
    <row r="11" spans="1:8" ht="42" customHeight="1">
      <c r="A11" s="294" t="s">
        <v>758</v>
      </c>
      <c r="B11" s="294" t="s">
        <v>765</v>
      </c>
      <c r="C11" s="294" t="s">
        <v>766</v>
      </c>
      <c r="D11" s="294" t="s">
        <v>767</v>
      </c>
      <c r="E11" s="294" t="s">
        <v>768</v>
      </c>
      <c r="F11" s="196"/>
      <c r="G11" s="202"/>
      <c r="H11" s="202"/>
    </row>
    <row r="12" spans="1:8" ht="63.6" customHeight="1">
      <c r="A12" s="294" t="s">
        <v>769</v>
      </c>
      <c r="B12" s="294" t="s">
        <v>770</v>
      </c>
      <c r="C12" s="294" t="s">
        <v>747</v>
      </c>
      <c r="D12" s="294" t="s">
        <v>771</v>
      </c>
      <c r="E12" s="294" t="s">
        <v>772</v>
      </c>
      <c r="F12" s="292" t="s">
        <v>773</v>
      </c>
      <c r="G12" s="202"/>
      <c r="H12" s="202"/>
    </row>
    <row r="13" spans="1:8" ht="73.95" customHeight="1">
      <c r="A13" s="294" t="s">
        <v>769</v>
      </c>
      <c r="B13" s="294" t="s">
        <v>774</v>
      </c>
      <c r="C13" s="294" t="s">
        <v>775</v>
      </c>
      <c r="D13" s="294" t="s">
        <v>776</v>
      </c>
      <c r="E13" s="294" t="s">
        <v>777</v>
      </c>
      <c r="F13" s="292" t="s">
        <v>778</v>
      </c>
      <c r="G13" s="202"/>
      <c r="H13" s="202"/>
    </row>
    <row r="14" spans="1:8" ht="88.95" customHeight="1">
      <c r="A14" s="294" t="s">
        <v>769</v>
      </c>
      <c r="B14" s="294" t="s">
        <v>779</v>
      </c>
      <c r="C14" s="294" t="s">
        <v>780</v>
      </c>
      <c r="D14" s="294" t="s">
        <v>781</v>
      </c>
      <c r="E14" s="294" t="s">
        <v>782</v>
      </c>
      <c r="F14" s="292" t="s">
        <v>783</v>
      </c>
      <c r="G14" s="293" t="s">
        <v>745</v>
      </c>
      <c r="H14" s="202"/>
    </row>
    <row r="15" spans="1:8" ht="72.75" customHeight="1">
      <c r="A15" s="294" t="s">
        <v>769</v>
      </c>
      <c r="B15" s="294" t="s">
        <v>774</v>
      </c>
      <c r="C15" s="294" t="s">
        <v>784</v>
      </c>
      <c r="D15" s="294" t="s">
        <v>781</v>
      </c>
      <c r="E15" s="294" t="s">
        <v>777</v>
      </c>
      <c r="F15" s="292" t="s">
        <v>785</v>
      </c>
      <c r="G15" s="202"/>
      <c r="H15" s="293" t="s">
        <v>745</v>
      </c>
    </row>
    <row r="16" spans="1:8" ht="33.6" customHeight="1">
      <c r="A16" s="294" t="s">
        <v>786</v>
      </c>
      <c r="B16" s="294" t="s">
        <v>774</v>
      </c>
      <c r="C16" s="294" t="s">
        <v>787</v>
      </c>
      <c r="D16" s="294" t="s">
        <v>788</v>
      </c>
      <c r="E16" s="294" t="s">
        <v>789</v>
      </c>
      <c r="F16" s="196"/>
      <c r="G16" s="202"/>
      <c r="H16" s="293" t="s">
        <v>745</v>
      </c>
    </row>
    <row r="17" spans="1:8" ht="68.25" customHeight="1">
      <c r="A17" s="294" t="s">
        <v>786</v>
      </c>
      <c r="B17" s="294" t="s">
        <v>790</v>
      </c>
      <c r="C17" s="294" t="s">
        <v>791</v>
      </c>
      <c r="D17" s="294" t="s">
        <v>792</v>
      </c>
      <c r="E17" s="294" t="s">
        <v>793</v>
      </c>
      <c r="F17" s="196" t="s">
        <v>1443</v>
      </c>
      <c r="G17" s="202"/>
      <c r="H17" s="293" t="s">
        <v>745</v>
      </c>
    </row>
    <row r="18" spans="1:8" ht="122.25" customHeight="1">
      <c r="A18" s="183" t="s">
        <v>794</v>
      </c>
      <c r="B18" s="183" t="s">
        <v>770</v>
      </c>
      <c r="C18" s="183" t="s">
        <v>795</v>
      </c>
      <c r="D18" s="183" t="s">
        <v>796</v>
      </c>
      <c r="E18" s="181" t="s">
        <v>797</v>
      </c>
      <c r="F18" s="196" t="s">
        <v>1444</v>
      </c>
      <c r="G18" s="293" t="s">
        <v>745</v>
      </c>
      <c r="H18" s="202"/>
    </row>
    <row r="19" spans="1:8" ht="51" customHeight="1">
      <c r="A19" s="183" t="s">
        <v>798</v>
      </c>
      <c r="B19" s="183" t="s">
        <v>765</v>
      </c>
      <c r="C19" s="195" t="s">
        <v>799</v>
      </c>
      <c r="D19" s="183" t="s">
        <v>800</v>
      </c>
      <c r="E19" s="181" t="s">
        <v>801</v>
      </c>
      <c r="F19" s="196" t="s">
        <v>802</v>
      </c>
      <c r="G19" s="202"/>
      <c r="H19" s="202"/>
    </row>
    <row r="20" spans="1:8" ht="69" customHeight="1">
      <c r="A20" s="183" t="s">
        <v>798</v>
      </c>
      <c r="B20" s="183" t="s">
        <v>803</v>
      </c>
      <c r="C20" s="184" t="s">
        <v>804</v>
      </c>
      <c r="D20" s="183" t="s">
        <v>800</v>
      </c>
      <c r="E20" s="183" t="s">
        <v>805</v>
      </c>
      <c r="F20" s="197" t="s">
        <v>802</v>
      </c>
      <c r="G20" s="202"/>
      <c r="H20" s="202"/>
    </row>
    <row r="21" spans="1:8" ht="33.6" customHeight="1">
      <c r="A21" s="183" t="s">
        <v>798</v>
      </c>
      <c r="B21" s="183" t="s">
        <v>774</v>
      </c>
      <c r="C21" s="184" t="s">
        <v>806</v>
      </c>
      <c r="D21" s="183" t="s">
        <v>807</v>
      </c>
      <c r="E21" s="183" t="s">
        <v>808</v>
      </c>
      <c r="F21" s="197" t="s">
        <v>809</v>
      </c>
      <c r="G21" s="202"/>
      <c r="H21" s="293" t="s">
        <v>745</v>
      </c>
    </row>
    <row r="22" spans="1:8" ht="53.7" customHeight="1">
      <c r="A22" s="294" t="s">
        <v>810</v>
      </c>
      <c r="B22" s="294" t="s">
        <v>811</v>
      </c>
      <c r="C22" s="294" t="s">
        <v>812</v>
      </c>
      <c r="D22" s="294" t="s">
        <v>1445</v>
      </c>
      <c r="E22" s="294" t="s">
        <v>1446</v>
      </c>
      <c r="F22" s="196" t="s">
        <v>1444</v>
      </c>
      <c r="G22" s="202"/>
      <c r="H22" s="202"/>
    </row>
    <row r="23" spans="1:8" ht="52.95" customHeight="1">
      <c r="A23" s="294" t="s">
        <v>810</v>
      </c>
      <c r="B23" s="294" t="s">
        <v>813</v>
      </c>
      <c r="C23" s="294" t="s">
        <v>814</v>
      </c>
      <c r="D23" s="294" t="s">
        <v>815</v>
      </c>
      <c r="E23" s="294" t="s">
        <v>816</v>
      </c>
      <c r="F23" s="292" t="s">
        <v>817</v>
      </c>
      <c r="G23" s="202"/>
      <c r="H23" s="202"/>
    </row>
    <row r="24" spans="1:8" s="218" customFormat="1" ht="61.2" customHeight="1">
      <c r="A24" s="295" t="s">
        <v>818</v>
      </c>
      <c r="B24" s="295" t="s">
        <v>819</v>
      </c>
      <c r="C24" s="296" t="s">
        <v>820</v>
      </c>
      <c r="D24" s="295" t="s">
        <v>821</v>
      </c>
      <c r="E24" s="295" t="s">
        <v>822</v>
      </c>
      <c r="F24" s="207" t="s">
        <v>1444</v>
      </c>
      <c r="G24" s="297" t="s">
        <v>745</v>
      </c>
      <c r="H24" s="208"/>
    </row>
    <row r="25" spans="1:8" s="218" customFormat="1" ht="48" customHeight="1">
      <c r="A25" s="295" t="s">
        <v>823</v>
      </c>
      <c r="B25" s="295" t="s">
        <v>740</v>
      </c>
      <c r="C25" s="296" t="s">
        <v>824</v>
      </c>
      <c r="D25" s="295" t="s">
        <v>825</v>
      </c>
      <c r="E25" s="295" t="s">
        <v>826</v>
      </c>
      <c r="F25" s="298" t="s">
        <v>827</v>
      </c>
      <c r="G25" s="208"/>
      <c r="H25" s="208"/>
    </row>
    <row r="26" spans="1:8" s="218" customFormat="1" ht="48" customHeight="1">
      <c r="A26" s="209" t="s">
        <v>828</v>
      </c>
      <c r="B26" s="209" t="s">
        <v>829</v>
      </c>
      <c r="C26" s="299" t="s">
        <v>830</v>
      </c>
      <c r="D26" s="299" t="s">
        <v>831</v>
      </c>
      <c r="E26" s="299" t="s">
        <v>832</v>
      </c>
      <c r="F26" s="210" t="s">
        <v>833</v>
      </c>
      <c r="G26" s="297" t="s">
        <v>745</v>
      </c>
      <c r="H26" s="208"/>
    </row>
    <row r="27" spans="1:8" s="218" customFormat="1" ht="67.5" customHeight="1">
      <c r="A27" s="209" t="s">
        <v>828</v>
      </c>
      <c r="B27" s="209" t="s">
        <v>779</v>
      </c>
      <c r="C27" s="299" t="s">
        <v>834</v>
      </c>
      <c r="D27" s="209" t="s">
        <v>835</v>
      </c>
      <c r="E27" s="299" t="s">
        <v>836</v>
      </c>
      <c r="F27" s="210" t="s">
        <v>837</v>
      </c>
      <c r="G27" s="297" t="s">
        <v>745</v>
      </c>
      <c r="H27" s="208"/>
    </row>
    <row r="28" spans="1:8" s="218" customFormat="1" ht="33.6" customHeight="1">
      <c r="A28" s="209" t="s">
        <v>828</v>
      </c>
      <c r="B28" s="209" t="s">
        <v>774</v>
      </c>
      <c r="C28" s="299" t="s">
        <v>838</v>
      </c>
      <c r="D28" s="209" t="s">
        <v>835</v>
      </c>
      <c r="E28" s="209" t="s">
        <v>839</v>
      </c>
      <c r="F28" s="210" t="s">
        <v>840</v>
      </c>
      <c r="G28" s="208"/>
      <c r="H28" s="297" t="s">
        <v>745</v>
      </c>
    </row>
    <row r="29" spans="1:8" s="218" customFormat="1" ht="160.19999999999999" customHeight="1">
      <c r="A29" s="211" t="s">
        <v>828</v>
      </c>
      <c r="B29" s="211" t="s">
        <v>841</v>
      </c>
      <c r="C29" s="300" t="s">
        <v>842</v>
      </c>
      <c r="D29" s="211" t="s">
        <v>843</v>
      </c>
      <c r="E29" s="300" t="s">
        <v>844</v>
      </c>
      <c r="F29" s="301" t="s">
        <v>845</v>
      </c>
      <c r="G29" s="302" t="s">
        <v>745</v>
      </c>
      <c r="H29" s="212"/>
    </row>
    <row r="30" spans="1:8" s="218" customFormat="1" ht="89.7" customHeight="1">
      <c r="A30" s="295" t="s">
        <v>846</v>
      </c>
      <c r="B30" s="295" t="s">
        <v>847</v>
      </c>
      <c r="C30" s="295" t="s">
        <v>848</v>
      </c>
      <c r="D30" s="295" t="s">
        <v>849</v>
      </c>
      <c r="E30" s="295" t="s">
        <v>1447</v>
      </c>
      <c r="F30" s="295" t="s">
        <v>850</v>
      </c>
      <c r="G30" s="302" t="s">
        <v>745</v>
      </c>
      <c r="H30" s="297" t="s">
        <v>745</v>
      </c>
    </row>
    <row r="31" spans="1:8" s="218" customFormat="1" ht="49.2" customHeight="1">
      <c r="A31" s="295" t="s">
        <v>846</v>
      </c>
      <c r="B31" s="295" t="s">
        <v>740</v>
      </c>
      <c r="C31" s="295" t="s">
        <v>741</v>
      </c>
      <c r="D31" s="295" t="s">
        <v>851</v>
      </c>
      <c r="E31" s="295" t="s">
        <v>852</v>
      </c>
      <c r="F31" s="295" t="s">
        <v>853</v>
      </c>
      <c r="G31" s="297" t="s">
        <v>745</v>
      </c>
      <c r="H31" s="208"/>
    </row>
    <row r="32" spans="1:8" s="218" customFormat="1" ht="45" customHeight="1">
      <c r="A32" s="295" t="s">
        <v>854</v>
      </c>
      <c r="B32" s="295" t="s">
        <v>855</v>
      </c>
      <c r="C32" s="295" t="s">
        <v>856</v>
      </c>
      <c r="D32" s="295" t="s">
        <v>857</v>
      </c>
      <c r="E32" s="295" t="s">
        <v>858</v>
      </c>
      <c r="F32" s="295" t="s">
        <v>859</v>
      </c>
      <c r="G32" s="208"/>
      <c r="H32" s="297" t="s">
        <v>745</v>
      </c>
    </row>
    <row r="33" spans="1:13" ht="36" customHeight="1">
      <c r="A33" s="325" t="s">
        <v>860</v>
      </c>
      <c r="B33" s="325" t="s">
        <v>754</v>
      </c>
      <c r="C33" s="215" t="s">
        <v>861</v>
      </c>
      <c r="D33" s="215" t="s">
        <v>862</v>
      </c>
      <c r="E33" s="215" t="s">
        <v>1448</v>
      </c>
      <c r="F33" s="216" t="s">
        <v>1444</v>
      </c>
      <c r="G33" s="293"/>
      <c r="H33" s="202"/>
    </row>
    <row r="34" spans="1:13" ht="111.6" customHeight="1">
      <c r="A34" s="326"/>
      <c r="B34" s="326"/>
      <c r="C34" s="215" t="s">
        <v>863</v>
      </c>
      <c r="D34" s="215" t="s">
        <v>862</v>
      </c>
      <c r="E34" s="294" t="s">
        <v>864</v>
      </c>
      <c r="F34" s="216" t="s">
        <v>1444</v>
      </c>
      <c r="G34" s="293" t="s">
        <v>745</v>
      </c>
      <c r="H34" s="202"/>
    </row>
    <row r="35" spans="1:13" ht="60" customHeight="1">
      <c r="A35" s="327"/>
      <c r="B35" s="327"/>
      <c r="C35" s="215" t="s">
        <v>865</v>
      </c>
      <c r="D35" s="215" t="s">
        <v>862</v>
      </c>
      <c r="E35" s="294" t="s">
        <v>866</v>
      </c>
      <c r="F35" s="216" t="s">
        <v>1444</v>
      </c>
      <c r="G35" s="202"/>
      <c r="H35" s="293" t="s">
        <v>745</v>
      </c>
    </row>
    <row r="36" spans="1:13" ht="67.2" customHeight="1">
      <c r="A36" s="227" t="s">
        <v>867</v>
      </c>
      <c r="B36" s="215" t="s">
        <v>774</v>
      </c>
      <c r="C36" s="228" t="s">
        <v>868</v>
      </c>
      <c r="D36" s="215" t="s">
        <v>869</v>
      </c>
      <c r="E36" s="215" t="s">
        <v>1449</v>
      </c>
      <c r="F36" s="215" t="s">
        <v>870</v>
      </c>
      <c r="G36" s="229"/>
      <c r="H36" s="229" t="s">
        <v>745</v>
      </c>
      <c r="J36" s="303" t="s">
        <v>871</v>
      </c>
    </row>
    <row r="37" spans="1:13" ht="69">
      <c r="A37" s="227" t="s">
        <v>872</v>
      </c>
      <c r="B37" s="227" t="s">
        <v>873</v>
      </c>
      <c r="C37" s="227" t="s">
        <v>874</v>
      </c>
      <c r="D37" s="227" t="s">
        <v>875</v>
      </c>
      <c r="E37" s="227" t="s">
        <v>876</v>
      </c>
      <c r="F37" s="227" t="s">
        <v>877</v>
      </c>
      <c r="G37" s="230" t="s">
        <v>745</v>
      </c>
      <c r="H37" s="230" t="s">
        <v>745</v>
      </c>
    </row>
    <row r="38" spans="1:13" s="221" customFormat="1" ht="225.6" customHeight="1">
      <c r="A38" s="227" t="s">
        <v>872</v>
      </c>
      <c r="B38" s="231" t="s">
        <v>878</v>
      </c>
      <c r="C38" s="231" t="s">
        <v>879</v>
      </c>
      <c r="D38" s="231" t="s">
        <v>880</v>
      </c>
      <c r="E38" s="231" t="s">
        <v>881</v>
      </c>
      <c r="F38" s="231" t="s">
        <v>882</v>
      </c>
      <c r="G38" s="232" t="s">
        <v>745</v>
      </c>
      <c r="H38" s="232"/>
      <c r="M38" s="304" t="s">
        <v>871</v>
      </c>
    </row>
    <row r="39" spans="1:13" s="221" customFormat="1" ht="75" customHeight="1">
      <c r="A39" s="227" t="s">
        <v>872</v>
      </c>
      <c r="B39" s="231" t="s">
        <v>813</v>
      </c>
      <c r="C39" s="231" t="s">
        <v>883</v>
      </c>
      <c r="D39" s="231" t="s">
        <v>884</v>
      </c>
      <c r="E39" s="231" t="s">
        <v>885</v>
      </c>
      <c r="F39" s="231" t="s">
        <v>886</v>
      </c>
      <c r="G39" s="232" t="s">
        <v>745</v>
      </c>
      <c r="H39" s="232"/>
    </row>
    <row r="40" spans="1:13" ht="90.6" customHeight="1">
      <c r="A40" s="233" t="s">
        <v>872</v>
      </c>
      <c r="B40" s="227" t="s">
        <v>829</v>
      </c>
      <c r="C40" s="227" t="s">
        <v>887</v>
      </c>
      <c r="D40" s="234" t="s">
        <v>888</v>
      </c>
      <c r="E40" s="235" t="s">
        <v>889</v>
      </c>
      <c r="F40" s="236" t="s">
        <v>890</v>
      </c>
      <c r="G40" s="237" t="s">
        <v>745</v>
      </c>
      <c r="H40" s="237"/>
    </row>
    <row r="41" spans="1:13" ht="49.2" customHeight="1">
      <c r="A41" s="233" t="s">
        <v>872</v>
      </c>
      <c r="B41" s="215" t="s">
        <v>765</v>
      </c>
      <c r="C41" s="215" t="s">
        <v>891</v>
      </c>
      <c r="D41" s="238" t="s">
        <v>892</v>
      </c>
      <c r="E41" s="215" t="s">
        <v>893</v>
      </c>
      <c r="F41" s="215" t="s">
        <v>894</v>
      </c>
      <c r="G41" s="229"/>
      <c r="H41" s="229"/>
    </row>
    <row r="42" spans="1:13" ht="75.599999999999994" customHeight="1">
      <c r="A42" s="215" t="s">
        <v>895</v>
      </c>
      <c r="B42" s="215" t="s">
        <v>896</v>
      </c>
      <c r="C42" s="215" t="s">
        <v>897</v>
      </c>
      <c r="D42" s="215" t="s">
        <v>1450</v>
      </c>
      <c r="E42" s="215" t="s">
        <v>1451</v>
      </c>
      <c r="F42" s="215" t="s">
        <v>898</v>
      </c>
      <c r="G42" s="229"/>
      <c r="H42" s="229" t="s">
        <v>745</v>
      </c>
    </row>
    <row r="43" spans="1:13" ht="52.95" customHeight="1">
      <c r="A43" s="215" t="s">
        <v>899</v>
      </c>
      <c r="B43" s="215" t="s">
        <v>900</v>
      </c>
      <c r="C43" s="215" t="s">
        <v>863</v>
      </c>
      <c r="D43" s="215" t="s">
        <v>862</v>
      </c>
      <c r="E43" s="215" t="s">
        <v>901</v>
      </c>
      <c r="F43" s="216" t="s">
        <v>1444</v>
      </c>
      <c r="G43" s="229" t="s">
        <v>745</v>
      </c>
      <c r="H43" s="229"/>
    </row>
    <row r="44" spans="1:13" s="248" customFormat="1" ht="96.6">
      <c r="A44" s="215" t="s">
        <v>899</v>
      </c>
      <c r="B44" s="215" t="s">
        <v>900</v>
      </c>
      <c r="C44" s="215" t="s">
        <v>902</v>
      </c>
      <c r="D44" s="215" t="s">
        <v>903</v>
      </c>
      <c r="E44" s="215" t="s">
        <v>904</v>
      </c>
      <c r="F44" s="215" t="s">
        <v>905</v>
      </c>
      <c r="G44" s="229" t="s">
        <v>745</v>
      </c>
      <c r="H44" s="229"/>
    </row>
    <row r="45" spans="1:13" s="251" customFormat="1" ht="130.19999999999999" customHeight="1">
      <c r="A45" s="215" t="s">
        <v>906</v>
      </c>
      <c r="B45" s="215" t="s">
        <v>907</v>
      </c>
      <c r="C45" s="215" t="s">
        <v>908</v>
      </c>
      <c r="D45" s="215" t="s">
        <v>909</v>
      </c>
      <c r="E45" s="215" t="s">
        <v>910</v>
      </c>
      <c r="F45" s="215" t="s">
        <v>1452</v>
      </c>
      <c r="G45" s="229" t="s">
        <v>745</v>
      </c>
      <c r="H45" s="229" t="s">
        <v>745</v>
      </c>
    </row>
    <row r="46" spans="1:13" ht="58.5" customHeight="1">
      <c r="A46" s="215" t="s">
        <v>906</v>
      </c>
      <c r="B46" s="215" t="s">
        <v>911</v>
      </c>
      <c r="C46" s="215" t="s">
        <v>912</v>
      </c>
      <c r="D46" s="215" t="s">
        <v>913</v>
      </c>
      <c r="E46" s="215" t="s">
        <v>914</v>
      </c>
      <c r="F46" s="215" t="s">
        <v>1453</v>
      </c>
      <c r="G46" s="229" t="s">
        <v>745</v>
      </c>
      <c r="H46" s="229"/>
    </row>
    <row r="47" spans="1:13" s="251" customFormat="1" ht="82.8">
      <c r="A47" s="215" t="s">
        <v>906</v>
      </c>
      <c r="B47" s="215" t="s">
        <v>811</v>
      </c>
      <c r="C47" s="215" t="s">
        <v>915</v>
      </c>
      <c r="D47" s="215" t="s">
        <v>916</v>
      </c>
      <c r="E47" s="215" t="s">
        <v>917</v>
      </c>
      <c r="F47" s="215" t="s">
        <v>1453</v>
      </c>
      <c r="G47" s="229" t="s">
        <v>745</v>
      </c>
      <c r="H47" s="229"/>
    </row>
    <row r="48" spans="1:13" ht="55.2">
      <c r="A48" s="225" t="s">
        <v>918</v>
      </c>
      <c r="B48" s="225" t="s">
        <v>919</v>
      </c>
      <c r="C48" s="225" t="s">
        <v>920</v>
      </c>
      <c r="D48" s="225" t="s">
        <v>921</v>
      </c>
      <c r="E48" s="225" t="s">
        <v>922</v>
      </c>
      <c r="F48" s="225" t="s">
        <v>1453</v>
      </c>
      <c r="G48" s="226" t="s">
        <v>745</v>
      </c>
      <c r="H48" s="226" t="s">
        <v>745</v>
      </c>
    </row>
    <row r="49" spans="1:8">
      <c r="A49" s="315">
        <v>44881</v>
      </c>
      <c r="B49" s="316" t="s">
        <v>1513</v>
      </c>
      <c r="C49" s="181"/>
      <c r="D49" s="181"/>
      <c r="E49" s="316" t="s">
        <v>1514</v>
      </c>
      <c r="F49" s="316" t="s">
        <v>1515</v>
      </c>
      <c r="G49" s="317" t="s">
        <v>1516</v>
      </c>
      <c r="H49" s="317" t="s">
        <v>1516</v>
      </c>
    </row>
    <row r="50" spans="1:8">
      <c r="A50" s="181"/>
      <c r="B50" s="181"/>
      <c r="C50" s="181"/>
      <c r="D50" s="181"/>
      <c r="E50" s="181"/>
      <c r="F50" s="181"/>
      <c r="G50" s="202"/>
      <c r="H50" s="202"/>
    </row>
    <row r="51" spans="1:8">
      <c r="A51" s="181"/>
      <c r="B51" s="181"/>
      <c r="C51" s="181"/>
      <c r="D51" s="181"/>
      <c r="E51" s="181"/>
      <c r="F51" s="181"/>
      <c r="G51" s="202"/>
      <c r="H51" s="202"/>
    </row>
  </sheetData>
  <mergeCells count="4">
    <mergeCell ref="A1:H1"/>
    <mergeCell ref="A2:H2"/>
    <mergeCell ref="A33:A35"/>
    <mergeCell ref="B33:B35"/>
  </mergeCells>
  <pageMargins left="0.7" right="0.7" top="0.75" bottom="0.75" header="0.3" footer="0.3"/>
  <pageSetup paperSize="9" orientation="portrait" verticalDpi="90" r:id="rId1"/>
  <headerFooter>
    <oddHeader xml:space="preserve">&amp;L&amp;"arial,Regular"&amp;K234483Internal&amp;K000000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B3DE68"/>
    <pageSetUpPr fitToPage="1"/>
  </sheetPr>
  <dimension ref="A1:AK151"/>
  <sheetViews>
    <sheetView topLeftCell="A105" zoomScaleNormal="100" zoomScaleSheetLayoutView="20" workbookViewId="0">
      <selection activeCell="G36" sqref="G36:I36"/>
    </sheetView>
  </sheetViews>
  <sheetFormatPr defaultColWidth="0" defaultRowHeight="13.2" outlineLevelRow="1"/>
  <cols>
    <col min="1" max="5" width="1.44140625" style="4" customWidth="1"/>
    <col min="6" max="6" width="7" style="4" customWidth="1"/>
    <col min="7" max="7" width="22" style="4" customWidth="1"/>
    <col min="8" max="8" width="29.33203125" style="4" customWidth="1"/>
    <col min="9" max="9" width="34.44140625" style="4" customWidth="1"/>
    <col min="10" max="10" width="13.6640625" style="4" customWidth="1"/>
    <col min="11" max="11" width="9" style="4" customWidth="1"/>
    <col min="12" max="12" width="10.33203125" style="4" customWidth="1"/>
    <col min="13" max="13" width="9.6640625" style="4" customWidth="1"/>
    <col min="14" max="14" width="9.33203125" style="4" customWidth="1"/>
    <col min="15" max="15" width="24" style="4" customWidth="1"/>
    <col min="16" max="16" width="16.33203125" style="4" customWidth="1"/>
    <col min="17" max="17" width="7.44140625" style="4" customWidth="1"/>
    <col min="18" max="18" width="15.6640625" style="4" customWidth="1"/>
    <col min="19" max="19" width="0.6640625" style="4" customWidth="1"/>
    <col min="20" max="20" width="4.33203125" style="4" customWidth="1"/>
    <col min="21" max="21" width="10.6640625" style="4" customWidth="1"/>
    <col min="22" max="22" width="8.6640625" style="4" customWidth="1"/>
    <col min="23" max="23" width="1.44140625" style="4" customWidth="1"/>
    <col min="24" max="24" width="13.33203125" style="4" hidden="1" customWidth="1"/>
    <col min="25" max="25" width="35.6640625" style="4" hidden="1" customWidth="1"/>
    <col min="26" max="26" width="5.33203125" style="4" hidden="1" customWidth="1"/>
    <col min="27" max="27" width="9.6640625" style="4" hidden="1" customWidth="1"/>
    <col min="28" max="28" width="9.33203125" style="4" hidden="1" customWidth="1"/>
    <col min="29" max="29" width="5.33203125" style="4" hidden="1" customWidth="1"/>
    <col min="30" max="30" width="2.6640625" style="4" hidden="1" customWidth="1"/>
    <col min="31" max="31" width="12.33203125" style="4" hidden="1" customWidth="1"/>
    <col min="32" max="32" width="21.6640625" style="4" hidden="1" customWidth="1"/>
    <col min="33" max="33" width="27.6640625" style="4" hidden="1" customWidth="1"/>
    <col min="34" max="37" width="6.6640625" style="4" hidden="1" customWidth="1"/>
    <col min="38" max="16384" width="9.33203125" style="4" hidden="1"/>
  </cols>
  <sheetData>
    <row r="1" spans="1:23" ht="37.200000000000003" customHeight="1">
      <c r="A1" s="482"/>
      <c r="B1" s="482"/>
      <c r="C1" s="482"/>
      <c r="D1" s="482"/>
      <c r="E1" s="482"/>
      <c r="F1" s="482"/>
      <c r="G1" s="481" t="s">
        <v>923</v>
      </c>
      <c r="H1" s="481"/>
      <c r="I1" s="481"/>
      <c r="J1" s="481"/>
      <c r="K1" s="481"/>
      <c r="L1" s="481"/>
      <c r="M1" s="481"/>
      <c r="N1" s="481"/>
      <c r="O1" s="481"/>
      <c r="P1" s="481"/>
      <c r="Q1" s="481"/>
      <c r="R1" s="481"/>
      <c r="S1" s="481"/>
      <c r="T1" s="481"/>
      <c r="U1" s="481"/>
      <c r="V1" s="481"/>
      <c r="W1" s="481"/>
    </row>
    <row r="2" spans="1:23" s="124" customFormat="1" ht="21" customHeight="1">
      <c r="A2" s="122"/>
      <c r="B2" s="122"/>
      <c r="C2" s="122"/>
      <c r="D2" s="122"/>
      <c r="E2" s="122"/>
      <c r="F2" s="82" t="s">
        <v>924</v>
      </c>
      <c r="G2" s="123"/>
      <c r="H2" s="123"/>
      <c r="I2" s="123"/>
      <c r="J2" s="123"/>
      <c r="K2" s="123"/>
      <c r="L2" s="123"/>
      <c r="M2" s="123"/>
      <c r="N2" s="123"/>
      <c r="O2" s="123"/>
      <c r="P2" s="123"/>
      <c r="Q2" s="123"/>
      <c r="R2" s="123"/>
      <c r="S2" s="123"/>
      <c r="T2" s="123"/>
      <c r="U2" s="123"/>
      <c r="V2" s="123"/>
      <c r="W2" s="123"/>
    </row>
    <row r="3" spans="1:23" ht="19.5" customHeight="1" thickBot="1">
      <c r="A3" s="28"/>
      <c r="B3" s="28"/>
      <c r="C3" s="28"/>
      <c r="D3" s="28"/>
      <c r="E3" s="81"/>
      <c r="F3" s="496"/>
      <c r="G3" s="496"/>
      <c r="H3" s="496"/>
      <c r="I3" s="496"/>
      <c r="J3" s="28"/>
      <c r="K3" s="28"/>
      <c r="L3" s="28"/>
      <c r="M3" s="28"/>
      <c r="N3" s="28"/>
      <c r="O3" s="28"/>
      <c r="P3" s="28"/>
      <c r="Q3" s="28"/>
      <c r="R3" s="28"/>
      <c r="S3" s="28"/>
      <c r="T3" s="28"/>
      <c r="U3" s="28"/>
      <c r="V3" s="28"/>
      <c r="W3" s="28"/>
    </row>
    <row r="4" spans="1:23" ht="28.2" customHeight="1">
      <c r="A4" s="28"/>
      <c r="B4" s="29"/>
      <c r="C4" s="328" t="s">
        <v>925</v>
      </c>
      <c r="D4" s="328"/>
      <c r="E4" s="30"/>
      <c r="F4" s="528">
        <v>1</v>
      </c>
      <c r="G4" s="467" t="s">
        <v>926</v>
      </c>
      <c r="H4" s="467"/>
      <c r="I4" s="467"/>
      <c r="J4" s="467"/>
      <c r="K4" s="467"/>
      <c r="L4" s="467"/>
      <c r="M4" s="467"/>
      <c r="N4" s="467"/>
      <c r="O4" s="467"/>
      <c r="P4" s="467"/>
      <c r="Q4" s="467"/>
      <c r="R4" s="467"/>
      <c r="S4" s="467"/>
      <c r="T4" s="467"/>
      <c r="U4" s="467"/>
      <c r="V4" s="467"/>
      <c r="W4" s="31"/>
    </row>
    <row r="5" spans="1:23" ht="8.25" customHeight="1">
      <c r="A5" s="28"/>
      <c r="B5" s="32"/>
      <c r="C5" s="328"/>
      <c r="D5" s="328"/>
      <c r="E5" s="33"/>
      <c r="F5" s="528"/>
      <c r="G5" s="467"/>
      <c r="H5" s="467"/>
      <c r="I5" s="467"/>
      <c r="J5" s="467"/>
      <c r="K5" s="467"/>
      <c r="L5" s="467"/>
      <c r="M5" s="467"/>
      <c r="N5" s="467"/>
      <c r="O5" s="467"/>
      <c r="P5" s="467"/>
      <c r="Q5" s="467"/>
      <c r="R5" s="467"/>
      <c r="S5" s="467"/>
      <c r="T5" s="467"/>
      <c r="U5" s="467"/>
      <c r="V5" s="467"/>
      <c r="W5" s="34"/>
    </row>
    <row r="6" spans="1:23" ht="30" customHeight="1">
      <c r="A6" s="28"/>
      <c r="B6" s="32"/>
      <c r="C6" s="328"/>
      <c r="D6" s="328"/>
      <c r="E6" s="33"/>
      <c r="F6" s="345" t="s">
        <v>927</v>
      </c>
      <c r="G6" s="345"/>
      <c r="H6" s="527" t="s">
        <v>928</v>
      </c>
      <c r="I6" s="527"/>
      <c r="J6" s="527"/>
      <c r="K6" s="529" t="s">
        <v>929</v>
      </c>
      <c r="L6" s="529"/>
      <c r="M6" s="531" t="s">
        <v>930</v>
      </c>
      <c r="N6" s="532"/>
      <c r="O6" s="532"/>
      <c r="P6" s="532"/>
      <c r="Q6" s="532"/>
      <c r="R6" s="532"/>
      <c r="S6" s="20"/>
      <c r="T6" s="461" t="s">
        <v>931</v>
      </c>
      <c r="U6" s="461"/>
      <c r="V6" s="461"/>
      <c r="W6" s="34"/>
    </row>
    <row r="7" spans="1:23" ht="30" customHeight="1">
      <c r="A7" s="28"/>
      <c r="B7" s="32"/>
      <c r="C7" s="328"/>
      <c r="D7" s="328"/>
      <c r="E7" s="33"/>
      <c r="F7" s="341" t="s">
        <v>932</v>
      </c>
      <c r="G7" s="342"/>
      <c r="H7" s="343"/>
      <c r="I7" s="332"/>
      <c r="J7" s="336"/>
      <c r="K7" s="530"/>
      <c r="L7" s="530"/>
      <c r="M7" s="533"/>
      <c r="N7" s="533"/>
      <c r="O7" s="533"/>
      <c r="P7" s="533"/>
      <c r="Q7" s="533"/>
      <c r="R7" s="533"/>
      <c r="S7" s="75"/>
      <c r="T7" s="540"/>
      <c r="U7" s="541"/>
      <c r="V7" s="542"/>
      <c r="W7" s="34"/>
    </row>
    <row r="8" spans="1:23" s="5" customFormat="1" ht="30" customHeight="1">
      <c r="A8" s="36"/>
      <c r="B8" s="32"/>
      <c r="C8" s="328"/>
      <c r="D8" s="328"/>
      <c r="E8" s="33"/>
      <c r="F8" s="341" t="s">
        <v>933</v>
      </c>
      <c r="G8" s="342"/>
      <c r="H8" s="343"/>
      <c r="I8" s="343"/>
      <c r="J8" s="344"/>
      <c r="K8" s="418" t="s">
        <v>934</v>
      </c>
      <c r="L8" s="417"/>
      <c r="M8" s="543"/>
      <c r="N8" s="544"/>
      <c r="O8" s="544"/>
      <c r="P8" s="544"/>
      <c r="Q8" s="544"/>
      <c r="R8" s="534"/>
      <c r="S8" s="534"/>
      <c r="T8" s="534"/>
      <c r="U8" s="534"/>
      <c r="V8" s="534"/>
      <c r="W8" s="34"/>
    </row>
    <row r="9" spans="1:23" s="5" customFormat="1" ht="4.95" customHeight="1">
      <c r="A9" s="36"/>
      <c r="B9" s="32"/>
      <c r="C9" s="328"/>
      <c r="D9" s="328"/>
      <c r="E9" s="33"/>
      <c r="F9" s="275"/>
      <c r="G9" s="64"/>
      <c r="H9" s="65"/>
      <c r="I9" s="65"/>
      <c r="J9" s="66"/>
      <c r="K9" s="88"/>
      <c r="L9" s="64"/>
      <c r="M9" s="67"/>
      <c r="N9" s="68"/>
      <c r="O9" s="68"/>
      <c r="P9" s="68"/>
      <c r="Q9" s="68"/>
      <c r="R9" s="68"/>
      <c r="S9" s="68"/>
      <c r="T9" s="68"/>
      <c r="U9" s="68"/>
      <c r="V9" s="68"/>
      <c r="W9" s="34"/>
    </row>
    <row r="10" spans="1:23" ht="30" customHeight="1">
      <c r="A10" s="28"/>
      <c r="B10" s="32"/>
      <c r="C10" s="328"/>
      <c r="D10" s="328"/>
      <c r="E10" s="33"/>
      <c r="F10" s="341" t="s">
        <v>935</v>
      </c>
      <c r="G10" s="342"/>
      <c r="H10" s="343" t="s">
        <v>237</v>
      </c>
      <c r="I10" s="344"/>
      <c r="J10" s="344"/>
      <c r="K10" s="342" t="s">
        <v>936</v>
      </c>
      <c r="L10" s="458"/>
      <c r="M10" s="343" t="s">
        <v>937</v>
      </c>
      <c r="N10" s="343"/>
      <c r="O10" s="343"/>
      <c r="P10" s="343"/>
      <c r="Q10" s="343"/>
      <c r="R10" s="343"/>
      <c r="S10" s="56"/>
      <c r="T10" s="345" t="s">
        <v>938</v>
      </c>
      <c r="U10" s="345"/>
      <c r="V10" s="420"/>
      <c r="W10" s="34"/>
    </row>
    <row r="11" spans="1:23" ht="30" customHeight="1">
      <c r="A11" s="28"/>
      <c r="B11" s="32"/>
      <c r="C11" s="328"/>
      <c r="D11" s="328"/>
      <c r="E11" s="33"/>
      <c r="F11" s="444" t="s">
        <v>939</v>
      </c>
      <c r="G11" s="417"/>
      <c r="H11" s="445" t="str">
        <f>VLOOKUP(H10,'Master data'!V:W,2,FALSE)</f>
        <v>Health &amp; Safety</v>
      </c>
      <c r="I11" s="446"/>
      <c r="J11" s="447"/>
      <c r="K11" s="417" t="s">
        <v>940</v>
      </c>
      <c r="L11" s="418"/>
      <c r="M11" s="442"/>
      <c r="N11" s="443"/>
      <c r="O11" s="443"/>
      <c r="P11" s="443"/>
      <c r="Q11" s="443"/>
      <c r="R11" s="443"/>
      <c r="S11" s="20"/>
      <c r="T11" s="345"/>
      <c r="U11" s="345"/>
      <c r="V11" s="420"/>
      <c r="W11" s="34"/>
    </row>
    <row r="12" spans="1:23" ht="6.75" customHeight="1">
      <c r="A12" s="28"/>
      <c r="B12" s="32"/>
      <c r="C12" s="328"/>
      <c r="D12" s="328"/>
      <c r="E12" s="33"/>
      <c r="F12" s="15"/>
      <c r="G12" s="16"/>
      <c r="H12" s="17"/>
      <c r="I12" s="17"/>
      <c r="J12" s="17"/>
      <c r="K12" s="51"/>
      <c r="L12" s="51"/>
      <c r="M12" s="52"/>
      <c r="N12" s="53"/>
      <c r="O12" s="53"/>
      <c r="P12" s="53"/>
      <c r="Q12" s="53"/>
      <c r="R12" s="53"/>
      <c r="S12" s="50"/>
      <c r="T12" s="54"/>
      <c r="U12" s="54"/>
      <c r="V12" s="55"/>
      <c r="W12" s="34"/>
    </row>
    <row r="13" spans="1:23" ht="40.950000000000003" customHeight="1">
      <c r="A13" s="28"/>
      <c r="B13" s="32"/>
      <c r="C13" s="328"/>
      <c r="D13" s="328"/>
      <c r="E13" s="33"/>
      <c r="F13" s="341" t="s">
        <v>775</v>
      </c>
      <c r="G13" s="341"/>
      <c r="H13" s="448" t="s">
        <v>1463</v>
      </c>
      <c r="I13" s="449"/>
      <c r="J13" s="449"/>
      <c r="K13" s="449"/>
      <c r="L13" s="449"/>
      <c r="M13" s="449"/>
      <c r="N13" s="449"/>
      <c r="O13" s="449"/>
      <c r="P13" s="449"/>
      <c r="Q13" s="449"/>
      <c r="R13" s="449"/>
      <c r="S13" s="449"/>
      <c r="T13" s="449"/>
      <c r="U13" s="449"/>
      <c r="V13" s="449"/>
      <c r="W13" s="34"/>
    </row>
    <row r="14" spans="1:23" ht="40.950000000000003" customHeight="1">
      <c r="A14" s="28"/>
      <c r="B14" s="32"/>
      <c r="C14" s="328"/>
      <c r="D14" s="328"/>
      <c r="E14" s="33"/>
      <c r="F14" s="341"/>
      <c r="G14" s="341"/>
      <c r="H14" s="448"/>
      <c r="I14" s="449"/>
      <c r="J14" s="449"/>
      <c r="K14" s="449"/>
      <c r="L14" s="449"/>
      <c r="M14" s="449"/>
      <c r="N14" s="449"/>
      <c r="O14" s="449"/>
      <c r="P14" s="449"/>
      <c r="Q14" s="449"/>
      <c r="R14" s="449"/>
      <c r="S14" s="449"/>
      <c r="T14" s="449"/>
      <c r="U14" s="449"/>
      <c r="V14" s="449"/>
      <c r="W14" s="34"/>
    </row>
    <row r="15" spans="1:23" ht="40.950000000000003" customHeight="1">
      <c r="A15" s="28"/>
      <c r="B15" s="32"/>
      <c r="C15" s="328"/>
      <c r="D15" s="328"/>
      <c r="E15" s="33"/>
      <c r="F15" s="341"/>
      <c r="G15" s="341"/>
      <c r="H15" s="448"/>
      <c r="I15" s="449"/>
      <c r="J15" s="449"/>
      <c r="K15" s="449"/>
      <c r="L15" s="449"/>
      <c r="M15" s="449"/>
      <c r="N15" s="449"/>
      <c r="O15" s="449"/>
      <c r="P15" s="449"/>
      <c r="Q15" s="449"/>
      <c r="R15" s="449"/>
      <c r="S15" s="449"/>
      <c r="T15" s="449"/>
      <c r="U15" s="449"/>
      <c r="V15" s="449"/>
      <c r="W15" s="34"/>
    </row>
    <row r="16" spans="1:23" ht="24" customHeight="1">
      <c r="A16" s="28"/>
      <c r="B16" s="32"/>
      <c r="C16" s="328"/>
      <c r="D16" s="328"/>
      <c r="E16" s="33"/>
      <c r="F16" s="417" t="s">
        <v>1</v>
      </c>
      <c r="G16" s="418"/>
      <c r="H16" s="450"/>
      <c r="I16" s="451"/>
      <c r="J16" s="452"/>
      <c r="K16" s="417" t="s">
        <v>941</v>
      </c>
      <c r="L16" s="418"/>
      <c r="M16" s="74">
        <v>1</v>
      </c>
      <c r="N16" s="332"/>
      <c r="O16" s="330"/>
      <c r="P16" s="331"/>
      <c r="Q16" s="74">
        <v>6</v>
      </c>
      <c r="R16" s="332"/>
      <c r="S16" s="330"/>
      <c r="T16" s="330"/>
      <c r="U16" s="330"/>
      <c r="V16" s="331"/>
      <c r="W16" s="34"/>
    </row>
    <row r="17" spans="1:23" ht="24" customHeight="1">
      <c r="A17" s="28"/>
      <c r="B17" s="32"/>
      <c r="C17" s="328"/>
      <c r="D17" s="328"/>
      <c r="E17" s="33"/>
      <c r="F17" s="419"/>
      <c r="G17" s="420"/>
      <c r="H17" s="448"/>
      <c r="I17" s="449"/>
      <c r="J17" s="453"/>
      <c r="K17" s="419"/>
      <c r="L17" s="420"/>
      <c r="M17" s="74">
        <v>2</v>
      </c>
      <c r="N17" s="332"/>
      <c r="O17" s="330"/>
      <c r="P17" s="331"/>
      <c r="Q17" s="74">
        <v>7</v>
      </c>
      <c r="R17" s="332"/>
      <c r="S17" s="330"/>
      <c r="T17" s="330"/>
      <c r="U17" s="330"/>
      <c r="V17" s="331"/>
      <c r="W17" s="34"/>
    </row>
    <row r="18" spans="1:23" ht="24" customHeight="1">
      <c r="A18" s="28"/>
      <c r="B18" s="32"/>
      <c r="C18" s="328"/>
      <c r="D18" s="328"/>
      <c r="E18" s="33"/>
      <c r="F18" s="419"/>
      <c r="G18" s="420"/>
      <c r="H18" s="448"/>
      <c r="I18" s="449"/>
      <c r="J18" s="453"/>
      <c r="K18" s="419"/>
      <c r="L18" s="420"/>
      <c r="M18" s="74">
        <v>3</v>
      </c>
      <c r="N18" s="254"/>
      <c r="O18" s="252"/>
      <c r="P18" s="253"/>
      <c r="Q18" s="74">
        <v>8</v>
      </c>
      <c r="R18" s="254"/>
      <c r="S18" s="252"/>
      <c r="T18" s="252"/>
      <c r="U18" s="252"/>
      <c r="V18" s="253"/>
      <c r="W18" s="34"/>
    </row>
    <row r="19" spans="1:23" ht="24" customHeight="1">
      <c r="A19" s="28"/>
      <c r="B19" s="32"/>
      <c r="C19" s="328"/>
      <c r="D19" s="328"/>
      <c r="E19" s="33"/>
      <c r="F19" s="419"/>
      <c r="G19" s="420"/>
      <c r="H19" s="448"/>
      <c r="I19" s="449"/>
      <c r="J19" s="453"/>
      <c r="K19" s="419"/>
      <c r="L19" s="420"/>
      <c r="M19" s="74">
        <v>4</v>
      </c>
      <c r="N19" s="254"/>
      <c r="O19" s="252"/>
      <c r="P19" s="253"/>
      <c r="Q19" s="74">
        <v>9</v>
      </c>
      <c r="R19" s="254"/>
      <c r="S19" s="252"/>
      <c r="T19" s="252"/>
      <c r="U19" s="252"/>
      <c r="V19" s="253"/>
      <c r="W19" s="34"/>
    </row>
    <row r="20" spans="1:23" ht="24" customHeight="1">
      <c r="A20" s="28"/>
      <c r="B20" s="32"/>
      <c r="C20" s="328"/>
      <c r="D20" s="328"/>
      <c r="E20" s="33"/>
      <c r="F20" s="421"/>
      <c r="G20" s="422"/>
      <c r="H20" s="454"/>
      <c r="I20" s="455"/>
      <c r="J20" s="456"/>
      <c r="K20" s="419"/>
      <c r="L20" s="420"/>
      <c r="M20" s="74">
        <v>5</v>
      </c>
      <c r="N20" s="332"/>
      <c r="O20" s="330"/>
      <c r="P20" s="331"/>
      <c r="Q20" s="74">
        <v>10</v>
      </c>
      <c r="R20" s="332"/>
      <c r="S20" s="330"/>
      <c r="T20" s="330"/>
      <c r="U20" s="330"/>
      <c r="V20" s="331"/>
      <c r="W20" s="34"/>
    </row>
    <row r="21" spans="1:23" ht="29.7" customHeight="1">
      <c r="A21" s="28"/>
      <c r="B21" s="32"/>
      <c r="C21" s="328"/>
      <c r="D21" s="328"/>
      <c r="E21" s="33"/>
      <c r="F21" s="435" t="s">
        <v>942</v>
      </c>
      <c r="G21" s="435"/>
      <c r="H21" s="435"/>
      <c r="I21" s="435"/>
      <c r="J21" s="435"/>
      <c r="K21" s="435"/>
      <c r="L21" s="435"/>
      <c r="M21" s="435"/>
      <c r="N21" s="435"/>
      <c r="O21" s="435"/>
      <c r="P21" s="435"/>
      <c r="Q21" s="435"/>
      <c r="R21" s="435"/>
      <c r="S21" s="435"/>
      <c r="T21" s="435"/>
      <c r="U21" s="435"/>
      <c r="V21" s="435"/>
      <c r="W21" s="34"/>
    </row>
    <row r="22" spans="1:23" s="69" customFormat="1" ht="43.95" customHeight="1">
      <c r="A22" s="305"/>
      <c r="B22" s="306"/>
      <c r="C22" s="328"/>
      <c r="D22" s="328"/>
      <c r="E22" s="307"/>
      <c r="F22" s="436" t="s">
        <v>943</v>
      </c>
      <c r="G22" s="437"/>
      <c r="H22" s="105">
        <f>K89</f>
        <v>0</v>
      </c>
      <c r="I22" s="71" t="s">
        <v>944</v>
      </c>
      <c r="J22" s="105">
        <f>N89</f>
        <v>0</v>
      </c>
      <c r="K22" s="438" t="s">
        <v>945</v>
      </c>
      <c r="L22" s="438"/>
      <c r="M22" s="439"/>
      <c r="N22" s="440"/>
      <c r="O22" s="268" t="s">
        <v>17</v>
      </c>
      <c r="P22" s="105">
        <f>H92</f>
        <v>0</v>
      </c>
      <c r="Q22" s="438" t="s">
        <v>946</v>
      </c>
      <c r="R22" s="438"/>
      <c r="S22" s="535">
        <f>H116</f>
        <v>0</v>
      </c>
      <c r="T22" s="536"/>
      <c r="U22" s="536"/>
      <c r="V22" s="537"/>
      <c r="W22" s="308"/>
    </row>
    <row r="23" spans="1:23" ht="13.8" thickBot="1">
      <c r="A23" s="28"/>
      <c r="B23" s="35"/>
      <c r="C23" s="36"/>
      <c r="D23" s="36"/>
      <c r="E23" s="36"/>
      <c r="F23" s="36"/>
      <c r="G23" s="36"/>
      <c r="H23" s="36"/>
      <c r="I23" s="36"/>
      <c r="J23" s="36"/>
      <c r="K23" s="36"/>
      <c r="L23" s="36"/>
      <c r="M23" s="36"/>
      <c r="N23" s="36"/>
      <c r="O23" s="36"/>
      <c r="P23" s="36"/>
      <c r="Q23" s="36"/>
      <c r="R23" s="36"/>
      <c r="S23" s="36"/>
      <c r="T23" s="36"/>
      <c r="U23" s="36"/>
      <c r="V23" s="36"/>
      <c r="W23" s="37"/>
    </row>
    <row r="24" spans="1:23" ht="22.2" customHeight="1">
      <c r="A24" s="28"/>
      <c r="B24" s="35"/>
      <c r="C24" s="328" t="s">
        <v>947</v>
      </c>
      <c r="D24" s="328"/>
      <c r="E24" s="36"/>
      <c r="F24" s="528">
        <v>2</v>
      </c>
      <c r="G24" s="361" t="s">
        <v>948</v>
      </c>
      <c r="H24" s="361"/>
      <c r="I24" s="361"/>
      <c r="J24" s="361"/>
      <c r="K24" s="361"/>
      <c r="L24" s="361"/>
      <c r="M24" s="361"/>
      <c r="N24" s="361"/>
      <c r="O24" s="361"/>
      <c r="P24" s="361"/>
      <c r="Q24" s="361"/>
      <c r="R24" s="361"/>
      <c r="S24" s="361"/>
      <c r="T24" s="361"/>
      <c r="U24" s="361"/>
      <c r="V24" s="362"/>
      <c r="W24" s="37"/>
    </row>
    <row r="25" spans="1:23" ht="26.7" customHeight="1">
      <c r="A25" s="28"/>
      <c r="B25" s="35"/>
      <c r="C25" s="328"/>
      <c r="D25" s="328"/>
      <c r="E25" s="36"/>
      <c r="F25" s="528"/>
      <c r="G25" s="364"/>
      <c r="H25" s="364"/>
      <c r="I25" s="364"/>
      <c r="J25" s="364"/>
      <c r="K25" s="364"/>
      <c r="L25" s="364"/>
      <c r="M25" s="364"/>
      <c r="N25" s="364"/>
      <c r="O25" s="364"/>
      <c r="P25" s="364"/>
      <c r="Q25" s="364"/>
      <c r="R25" s="364"/>
      <c r="S25" s="364"/>
      <c r="T25" s="364"/>
      <c r="U25" s="364"/>
      <c r="V25" s="365"/>
      <c r="W25" s="37"/>
    </row>
    <row r="26" spans="1:23" ht="12.75" customHeight="1">
      <c r="A26" s="28"/>
      <c r="B26" s="35"/>
      <c r="C26" s="328"/>
      <c r="D26" s="328"/>
      <c r="E26" s="36"/>
      <c r="F26" s="417" t="s">
        <v>949</v>
      </c>
      <c r="G26" s="459"/>
      <c r="H26" s="459"/>
      <c r="I26" s="418"/>
      <c r="J26" s="444" t="s">
        <v>950</v>
      </c>
      <c r="K26" s="457" t="s">
        <v>17</v>
      </c>
      <c r="L26" s="339" t="s">
        <v>951</v>
      </c>
      <c r="M26" s="538" t="s">
        <v>945</v>
      </c>
      <c r="N26" s="418" t="s">
        <v>952</v>
      </c>
      <c r="O26" s="417" t="s">
        <v>953</v>
      </c>
      <c r="P26" s="459"/>
      <c r="Q26" s="459"/>
      <c r="R26" s="459"/>
      <c r="S26" s="459"/>
      <c r="T26" s="459"/>
      <c r="U26" s="459"/>
      <c r="V26" s="459"/>
      <c r="W26" s="37"/>
    </row>
    <row r="27" spans="1:23" ht="14.25" customHeight="1">
      <c r="A27" s="28"/>
      <c r="B27" s="35"/>
      <c r="C27" s="328"/>
      <c r="D27" s="328"/>
      <c r="E27" s="36"/>
      <c r="F27" s="421"/>
      <c r="G27" s="460"/>
      <c r="H27" s="460"/>
      <c r="I27" s="422"/>
      <c r="J27" s="461"/>
      <c r="K27" s="457"/>
      <c r="L27" s="340"/>
      <c r="M27" s="539"/>
      <c r="N27" s="422"/>
      <c r="O27" s="421"/>
      <c r="P27" s="460"/>
      <c r="Q27" s="460"/>
      <c r="R27" s="460"/>
      <c r="S27" s="460"/>
      <c r="T27" s="460"/>
      <c r="U27" s="460"/>
      <c r="V27" s="460"/>
      <c r="W27" s="37"/>
    </row>
    <row r="28" spans="1:23" ht="34.200000000000003" customHeight="1">
      <c r="A28" s="28"/>
      <c r="B28" s="35"/>
      <c r="C28" s="328"/>
      <c r="D28" s="328"/>
      <c r="E28" s="36"/>
      <c r="F28" s="114" t="s">
        <v>954</v>
      </c>
      <c r="G28" s="332" t="s">
        <v>955</v>
      </c>
      <c r="H28" s="330"/>
      <c r="I28" s="331"/>
      <c r="J28" s="84"/>
      <c r="K28" s="11"/>
      <c r="L28" s="11"/>
      <c r="M28" s="104"/>
      <c r="N28" s="84"/>
      <c r="O28" s="333" t="s">
        <v>956</v>
      </c>
      <c r="P28" s="334"/>
      <c r="Q28" s="334"/>
      <c r="R28" s="334"/>
      <c r="S28" s="334"/>
      <c r="T28" s="334"/>
      <c r="U28" s="334"/>
      <c r="V28" s="335"/>
      <c r="W28" s="37"/>
    </row>
    <row r="29" spans="1:23" ht="34.200000000000003" customHeight="1">
      <c r="A29" s="28"/>
      <c r="B29" s="35"/>
      <c r="C29" s="328"/>
      <c r="D29" s="328"/>
      <c r="E29" s="36"/>
      <c r="F29" s="114" t="s">
        <v>957</v>
      </c>
      <c r="G29" s="332" t="s">
        <v>958</v>
      </c>
      <c r="H29" s="330"/>
      <c r="I29" s="331"/>
      <c r="J29" s="84"/>
      <c r="K29" s="11"/>
      <c r="L29" s="11"/>
      <c r="M29" s="104"/>
      <c r="N29" s="84"/>
      <c r="O29" s="333"/>
      <c r="P29" s="334"/>
      <c r="Q29" s="334"/>
      <c r="R29" s="334"/>
      <c r="S29" s="334"/>
      <c r="T29" s="334"/>
      <c r="U29" s="334"/>
      <c r="V29" s="335"/>
      <c r="W29" s="37"/>
    </row>
    <row r="30" spans="1:23" ht="34.200000000000003" customHeight="1">
      <c r="A30" s="28"/>
      <c r="B30" s="35"/>
      <c r="C30" s="328"/>
      <c r="D30" s="328"/>
      <c r="E30" s="36"/>
      <c r="F30" s="114" t="s">
        <v>959</v>
      </c>
      <c r="G30" s="332" t="s">
        <v>960</v>
      </c>
      <c r="H30" s="330"/>
      <c r="I30" s="331"/>
      <c r="J30" s="84"/>
      <c r="K30" s="11"/>
      <c r="L30" s="11"/>
      <c r="M30" s="104"/>
      <c r="N30" s="84"/>
      <c r="O30" s="333"/>
      <c r="P30" s="334"/>
      <c r="Q30" s="334"/>
      <c r="R30" s="334"/>
      <c r="S30" s="334"/>
      <c r="T30" s="334"/>
      <c r="U30" s="334"/>
      <c r="V30" s="335"/>
      <c r="W30" s="37"/>
    </row>
    <row r="31" spans="1:23" ht="34.200000000000003" customHeight="1">
      <c r="A31" s="28"/>
      <c r="B31" s="35"/>
      <c r="C31" s="328"/>
      <c r="D31" s="328"/>
      <c r="E31" s="36"/>
      <c r="F31" s="114" t="s">
        <v>961</v>
      </c>
      <c r="G31" s="332" t="s">
        <v>962</v>
      </c>
      <c r="H31" s="330"/>
      <c r="I31" s="331"/>
      <c r="J31" s="84"/>
      <c r="K31" s="11"/>
      <c r="L31" s="11"/>
      <c r="M31" s="104"/>
      <c r="N31" s="84"/>
      <c r="O31" s="255"/>
      <c r="P31" s="256"/>
      <c r="Q31" s="256"/>
      <c r="R31" s="256"/>
      <c r="S31" s="256"/>
      <c r="T31" s="256"/>
      <c r="U31" s="256"/>
      <c r="V31" s="257"/>
      <c r="W31" s="37"/>
    </row>
    <row r="32" spans="1:23" ht="34.200000000000003" customHeight="1">
      <c r="A32" s="28"/>
      <c r="B32" s="35"/>
      <c r="C32" s="328"/>
      <c r="D32" s="328"/>
      <c r="E32" s="36"/>
      <c r="F32" s="114" t="s">
        <v>963</v>
      </c>
      <c r="G32" s="332" t="s">
        <v>1464</v>
      </c>
      <c r="H32" s="330"/>
      <c r="I32" s="331"/>
      <c r="J32" s="84"/>
      <c r="K32" s="11"/>
      <c r="L32" s="11"/>
      <c r="M32" s="104"/>
      <c r="N32" s="84"/>
      <c r="O32" s="255"/>
      <c r="P32" s="256"/>
      <c r="Q32" s="256"/>
      <c r="R32" s="256"/>
      <c r="S32" s="256"/>
      <c r="T32" s="256"/>
      <c r="U32" s="256"/>
      <c r="V32" s="257"/>
      <c r="W32" s="37"/>
    </row>
    <row r="33" spans="1:37" ht="34.200000000000003" customHeight="1">
      <c r="A33" s="28"/>
      <c r="B33" s="35"/>
      <c r="C33" s="328"/>
      <c r="D33" s="328"/>
      <c r="E33" s="36"/>
      <c r="F33" s="114" t="s">
        <v>964</v>
      </c>
      <c r="G33" s="332" t="s">
        <v>1465</v>
      </c>
      <c r="H33" s="330"/>
      <c r="I33" s="331"/>
      <c r="J33" s="84"/>
      <c r="K33" s="11"/>
      <c r="L33" s="11"/>
      <c r="M33" s="104"/>
      <c r="N33" s="84"/>
      <c r="O33" s="255"/>
      <c r="P33" s="256"/>
      <c r="Q33" s="256"/>
      <c r="R33" s="256"/>
      <c r="S33" s="256"/>
      <c r="T33" s="256"/>
      <c r="U33" s="256"/>
      <c r="V33" s="257"/>
      <c r="W33" s="37"/>
      <c r="X33" s="28"/>
      <c r="Y33" s="28"/>
      <c r="Z33" s="28"/>
      <c r="AA33" s="28"/>
      <c r="AB33" s="28"/>
      <c r="AC33" s="28"/>
      <c r="AD33" s="28"/>
      <c r="AE33" s="28"/>
      <c r="AF33" s="28"/>
      <c r="AG33" s="28"/>
      <c r="AH33" s="28"/>
      <c r="AI33" s="28"/>
      <c r="AJ33" s="28"/>
      <c r="AK33" s="28"/>
    </row>
    <row r="34" spans="1:37" ht="34.200000000000003" customHeight="1">
      <c r="A34" s="28"/>
      <c r="B34" s="35"/>
      <c r="C34" s="328"/>
      <c r="D34" s="328"/>
      <c r="E34" s="36"/>
      <c r="F34" s="114" t="s">
        <v>965</v>
      </c>
      <c r="G34" s="332" t="s">
        <v>1466</v>
      </c>
      <c r="H34" s="330"/>
      <c r="I34" s="331"/>
      <c r="J34" s="84"/>
      <c r="K34" s="11"/>
      <c r="L34" s="11"/>
      <c r="M34" s="104"/>
      <c r="N34" s="84"/>
      <c r="O34" s="255"/>
      <c r="P34" s="256"/>
      <c r="Q34" s="256"/>
      <c r="R34" s="256"/>
      <c r="S34" s="256"/>
      <c r="T34" s="256"/>
      <c r="U34" s="256"/>
      <c r="V34" s="257"/>
      <c r="W34" s="37"/>
      <c r="X34" s="28"/>
      <c r="Y34" s="28"/>
      <c r="Z34" s="28"/>
      <c r="AA34" s="28"/>
      <c r="AB34" s="28"/>
      <c r="AC34" s="28"/>
      <c r="AD34" s="28"/>
      <c r="AE34" s="28"/>
      <c r="AF34" s="28"/>
      <c r="AG34" s="28"/>
      <c r="AH34" s="28"/>
      <c r="AI34" s="28"/>
      <c r="AJ34" s="28"/>
      <c r="AK34" s="28"/>
    </row>
    <row r="35" spans="1:37" ht="34.200000000000003" customHeight="1">
      <c r="A35" s="28"/>
      <c r="B35" s="35"/>
      <c r="C35" s="328"/>
      <c r="D35" s="328"/>
      <c r="E35" s="36"/>
      <c r="F35" s="114" t="s">
        <v>966</v>
      </c>
      <c r="G35" s="332" t="s">
        <v>1467</v>
      </c>
      <c r="H35" s="330" t="s">
        <v>871</v>
      </c>
      <c r="I35" s="331"/>
      <c r="J35" s="84"/>
      <c r="K35" s="11"/>
      <c r="L35" s="11"/>
      <c r="M35" s="104"/>
      <c r="N35" s="84"/>
      <c r="O35" s="255"/>
      <c r="P35" s="256"/>
      <c r="Q35" s="256"/>
      <c r="R35" s="256"/>
      <c r="S35" s="256"/>
      <c r="T35" s="256"/>
      <c r="U35" s="256"/>
      <c r="V35" s="257"/>
      <c r="W35" s="37"/>
      <c r="X35" s="28"/>
      <c r="Y35" s="28"/>
      <c r="Z35" s="28"/>
      <c r="AA35" s="28"/>
      <c r="AB35" s="28"/>
      <c r="AC35" s="28"/>
      <c r="AD35" s="28"/>
      <c r="AE35" s="28"/>
      <c r="AF35" s="28"/>
      <c r="AG35" s="28"/>
      <c r="AH35" s="28"/>
      <c r="AI35" s="28"/>
      <c r="AJ35" s="28"/>
      <c r="AK35" s="28"/>
    </row>
    <row r="36" spans="1:37" ht="34.200000000000003" customHeight="1">
      <c r="A36" s="28"/>
      <c r="B36" s="35"/>
      <c r="C36" s="328"/>
      <c r="D36" s="328"/>
      <c r="E36" s="36"/>
      <c r="F36" s="114" t="s">
        <v>967</v>
      </c>
      <c r="G36" s="332" t="s">
        <v>1468</v>
      </c>
      <c r="H36" s="330"/>
      <c r="I36" s="331"/>
      <c r="J36" s="84"/>
      <c r="K36" s="11"/>
      <c r="L36" s="11"/>
      <c r="M36" s="104"/>
      <c r="N36" s="84"/>
      <c r="O36" s="255"/>
      <c r="P36" s="256"/>
      <c r="Q36" s="256"/>
      <c r="R36" s="256"/>
      <c r="S36" s="256"/>
      <c r="T36" s="256"/>
      <c r="U36" s="256"/>
      <c r="V36" s="257"/>
      <c r="W36" s="37"/>
      <c r="X36" s="28"/>
      <c r="Y36" s="28"/>
      <c r="Z36" s="28"/>
      <c r="AA36" s="28"/>
      <c r="AB36" s="28"/>
      <c r="AC36" s="28"/>
      <c r="AD36" s="28"/>
      <c r="AE36" s="28"/>
      <c r="AF36" s="28"/>
      <c r="AG36" s="28"/>
      <c r="AH36" s="28"/>
      <c r="AI36" s="28"/>
      <c r="AJ36" s="28"/>
      <c r="AK36" s="28"/>
    </row>
    <row r="37" spans="1:37" ht="34.200000000000003" customHeight="1">
      <c r="A37" s="28"/>
      <c r="B37" s="35"/>
      <c r="C37" s="328"/>
      <c r="D37" s="328"/>
      <c r="E37" s="36"/>
      <c r="F37" s="114" t="s">
        <v>968</v>
      </c>
      <c r="G37" s="332" t="s">
        <v>969</v>
      </c>
      <c r="H37" s="330"/>
      <c r="I37" s="331"/>
      <c r="J37" s="84"/>
      <c r="K37" s="11"/>
      <c r="L37" s="11"/>
      <c r="M37" s="104"/>
      <c r="N37" s="84"/>
      <c r="O37" s="255"/>
      <c r="P37" s="256"/>
      <c r="Q37" s="256"/>
      <c r="R37" s="256"/>
      <c r="S37" s="256"/>
      <c r="T37" s="256"/>
      <c r="U37" s="256"/>
      <c r="V37" s="257"/>
      <c r="W37" s="37"/>
      <c r="X37" s="28"/>
      <c r="Y37" s="28"/>
      <c r="Z37" s="28"/>
      <c r="AA37" s="28"/>
      <c r="AB37" s="28"/>
      <c r="AC37" s="28"/>
      <c r="AD37" s="28"/>
      <c r="AE37" s="28"/>
      <c r="AF37" s="28"/>
      <c r="AG37" s="28"/>
      <c r="AH37" s="28"/>
      <c r="AI37" s="28"/>
      <c r="AJ37" s="28"/>
      <c r="AK37" s="28"/>
    </row>
    <row r="38" spans="1:37" ht="34.200000000000003" customHeight="1">
      <c r="A38" s="28"/>
      <c r="B38" s="35"/>
      <c r="C38" s="328"/>
      <c r="D38" s="328"/>
      <c r="E38" s="36"/>
      <c r="F38" s="114"/>
      <c r="G38" s="329"/>
      <c r="H38" s="330"/>
      <c r="I38" s="331"/>
      <c r="J38" s="84"/>
      <c r="K38" s="11"/>
      <c r="L38" s="11"/>
      <c r="M38" s="104"/>
      <c r="N38" s="84"/>
      <c r="O38" s="255"/>
      <c r="P38" s="256"/>
      <c r="Q38" s="256"/>
      <c r="R38" s="256"/>
      <c r="S38" s="256"/>
      <c r="T38" s="256"/>
      <c r="U38" s="256"/>
      <c r="V38" s="257"/>
      <c r="W38" s="37"/>
      <c r="X38" s="28"/>
      <c r="Y38" s="28"/>
      <c r="Z38" s="28"/>
      <c r="AA38" s="28"/>
      <c r="AB38" s="28"/>
      <c r="AC38" s="28"/>
      <c r="AD38" s="28"/>
      <c r="AE38" s="28"/>
      <c r="AF38" s="28"/>
      <c r="AG38" s="28"/>
      <c r="AH38" s="28"/>
      <c r="AI38" s="28"/>
      <c r="AJ38" s="28"/>
      <c r="AK38" s="28"/>
    </row>
    <row r="39" spans="1:37" ht="28.2" hidden="1" customHeight="1" outlineLevel="1">
      <c r="A39" s="28"/>
      <c r="B39" s="35"/>
      <c r="C39" s="328"/>
      <c r="D39" s="328"/>
      <c r="E39" s="36"/>
      <c r="F39" s="76" t="s">
        <v>970</v>
      </c>
      <c r="G39" s="254"/>
      <c r="H39" s="252"/>
      <c r="I39" s="253"/>
      <c r="J39" s="84"/>
      <c r="K39" s="11"/>
      <c r="L39" s="11"/>
      <c r="M39" s="70" t="e">
        <f>VLOOKUP(L39,Table5[#All],4,FALSE)*K39</f>
        <v>#N/A</v>
      </c>
      <c r="N39" s="84"/>
      <c r="O39" s="336"/>
      <c r="P39" s="337"/>
      <c r="Q39" s="337"/>
      <c r="R39" s="337"/>
      <c r="S39" s="337"/>
      <c r="T39" s="337"/>
      <c r="U39" s="337"/>
      <c r="V39" s="338"/>
      <c r="W39" s="37"/>
      <c r="X39" s="28"/>
      <c r="Y39" s="28"/>
      <c r="Z39" s="28"/>
      <c r="AA39" s="28"/>
      <c r="AB39" s="28"/>
      <c r="AC39" s="28"/>
      <c r="AD39" s="28"/>
      <c r="AE39" s="28"/>
      <c r="AF39" s="28"/>
      <c r="AG39" s="28"/>
      <c r="AH39" s="28"/>
      <c r="AI39" s="28"/>
      <c r="AJ39" s="28"/>
      <c r="AK39" s="28"/>
    </row>
    <row r="40" spans="1:37" ht="28.2" hidden="1" customHeight="1" outlineLevel="1">
      <c r="A40" s="28"/>
      <c r="B40" s="35"/>
      <c r="C40" s="328"/>
      <c r="D40" s="328"/>
      <c r="E40" s="36"/>
      <c r="F40" s="76" t="s">
        <v>971</v>
      </c>
      <c r="G40" s="254"/>
      <c r="H40" s="252"/>
      <c r="I40" s="253"/>
      <c r="J40" s="84"/>
      <c r="K40" s="11"/>
      <c r="L40" s="11"/>
      <c r="M40" s="70" t="e">
        <f>VLOOKUP(L40,Table5[#All],4,FALSE)*K40</f>
        <v>#N/A</v>
      </c>
      <c r="N40" s="84"/>
      <c r="O40" s="336"/>
      <c r="P40" s="337"/>
      <c r="Q40" s="337"/>
      <c r="R40" s="337"/>
      <c r="S40" s="337"/>
      <c r="T40" s="337"/>
      <c r="U40" s="337"/>
      <c r="V40" s="338"/>
      <c r="W40" s="37"/>
      <c r="X40" s="28"/>
      <c r="Y40" s="28"/>
      <c r="Z40" s="28"/>
      <c r="AA40" s="28"/>
      <c r="AB40" s="28"/>
      <c r="AC40" s="28"/>
      <c r="AD40" s="28"/>
      <c r="AE40" s="28"/>
      <c r="AF40" s="28"/>
      <c r="AG40" s="28"/>
      <c r="AH40" s="28"/>
      <c r="AI40" s="28"/>
      <c r="AJ40" s="28"/>
      <c r="AK40" s="28"/>
    </row>
    <row r="41" spans="1:37" ht="28.2" hidden="1" customHeight="1" outlineLevel="1">
      <c r="A41" s="28"/>
      <c r="B41" s="35"/>
      <c r="C41" s="328"/>
      <c r="D41" s="328"/>
      <c r="E41" s="36"/>
      <c r="F41" s="76" t="s">
        <v>972</v>
      </c>
      <c r="G41" s="254"/>
      <c r="H41" s="252"/>
      <c r="I41" s="253"/>
      <c r="J41" s="84"/>
      <c r="K41" s="11"/>
      <c r="L41" s="11"/>
      <c r="M41" s="70" t="e">
        <f>VLOOKUP(L41,Table5[#All],4,FALSE)*K41</f>
        <v>#N/A</v>
      </c>
      <c r="N41" s="84"/>
      <c r="O41" s="336"/>
      <c r="P41" s="337"/>
      <c r="Q41" s="337"/>
      <c r="R41" s="337"/>
      <c r="S41" s="337"/>
      <c r="T41" s="337"/>
      <c r="U41" s="337"/>
      <c r="V41" s="338"/>
      <c r="W41" s="37"/>
      <c r="X41" s="28"/>
      <c r="Y41" s="28"/>
      <c r="Z41" s="28"/>
      <c r="AA41" s="28"/>
      <c r="AB41" s="28"/>
      <c r="AC41" s="28"/>
      <c r="AD41" s="28"/>
      <c r="AE41" s="28"/>
      <c r="AF41" s="28"/>
      <c r="AG41" s="28"/>
      <c r="AH41" s="28"/>
      <c r="AI41" s="28"/>
      <c r="AJ41" s="28"/>
      <c r="AK41" s="28"/>
    </row>
    <row r="42" spans="1:37" ht="28.2" hidden="1" customHeight="1" outlineLevel="1">
      <c r="A42" s="28"/>
      <c r="B42" s="35"/>
      <c r="C42" s="328"/>
      <c r="D42" s="328"/>
      <c r="E42" s="36"/>
      <c r="F42" s="76" t="s">
        <v>973</v>
      </c>
      <c r="G42" s="254"/>
      <c r="H42" s="252"/>
      <c r="I42" s="253"/>
      <c r="J42" s="84"/>
      <c r="K42" s="11"/>
      <c r="L42" s="11"/>
      <c r="M42" s="70" t="e">
        <f>VLOOKUP(L42,Table5[#All],4,FALSE)*K42</f>
        <v>#N/A</v>
      </c>
      <c r="N42" s="84"/>
      <c r="O42" s="336"/>
      <c r="P42" s="337"/>
      <c r="Q42" s="337"/>
      <c r="R42" s="337"/>
      <c r="S42" s="337"/>
      <c r="T42" s="337"/>
      <c r="U42" s="337"/>
      <c r="V42" s="338"/>
      <c r="W42" s="37"/>
      <c r="X42" s="28"/>
      <c r="Y42" s="28"/>
      <c r="Z42" s="28"/>
      <c r="AA42" s="28"/>
      <c r="AB42" s="28"/>
      <c r="AC42" s="28"/>
      <c r="AD42" s="28"/>
      <c r="AE42" s="28"/>
      <c r="AF42" s="28"/>
      <c r="AG42" s="28"/>
      <c r="AH42" s="28"/>
      <c r="AI42" s="28"/>
      <c r="AJ42" s="28"/>
      <c r="AK42" s="28"/>
    </row>
    <row r="43" spans="1:37" ht="28.2" hidden="1" customHeight="1" outlineLevel="1">
      <c r="A43" s="28"/>
      <c r="B43" s="35"/>
      <c r="C43" s="328"/>
      <c r="D43" s="328"/>
      <c r="E43" s="36"/>
      <c r="F43" s="76" t="s">
        <v>974</v>
      </c>
      <c r="G43" s="254"/>
      <c r="H43" s="252"/>
      <c r="I43" s="253"/>
      <c r="J43" s="84"/>
      <c r="K43" s="11"/>
      <c r="L43" s="11"/>
      <c r="M43" s="70" t="e">
        <f>VLOOKUP(L43,Table5[#All],4,FALSE)*K43</f>
        <v>#N/A</v>
      </c>
      <c r="N43" s="84"/>
      <c r="O43" s="332"/>
      <c r="P43" s="337"/>
      <c r="Q43" s="337"/>
      <c r="R43" s="337"/>
      <c r="S43" s="337"/>
      <c r="T43" s="337"/>
      <c r="U43" s="337"/>
      <c r="V43" s="338"/>
      <c r="W43" s="37"/>
      <c r="X43" s="28"/>
      <c r="Y43" s="28"/>
      <c r="Z43" s="28"/>
      <c r="AA43" s="28"/>
      <c r="AB43" s="28"/>
      <c r="AC43" s="28"/>
      <c r="AD43" s="28"/>
      <c r="AE43" s="28"/>
      <c r="AF43" s="28"/>
      <c r="AG43" s="28"/>
      <c r="AH43" s="28"/>
      <c r="AI43" s="28"/>
      <c r="AJ43" s="28"/>
      <c r="AK43" s="28"/>
    </row>
    <row r="44" spans="1:37" ht="28.2" hidden="1" customHeight="1" outlineLevel="1">
      <c r="A44" s="28"/>
      <c r="B44" s="35"/>
      <c r="C44" s="328"/>
      <c r="D44" s="328"/>
      <c r="E44" s="36"/>
      <c r="F44" s="76" t="s">
        <v>975</v>
      </c>
      <c r="G44" s="254"/>
      <c r="H44" s="252"/>
      <c r="I44" s="253"/>
      <c r="J44" s="84"/>
      <c r="K44" s="11"/>
      <c r="L44" s="11"/>
      <c r="M44" s="70" t="e">
        <f>VLOOKUP(L44,Table5[#All],4,FALSE)*K44</f>
        <v>#N/A</v>
      </c>
      <c r="N44" s="84"/>
      <c r="O44" s="336"/>
      <c r="P44" s="337"/>
      <c r="Q44" s="337"/>
      <c r="R44" s="337"/>
      <c r="S44" s="337"/>
      <c r="T44" s="337"/>
      <c r="U44" s="337"/>
      <c r="V44" s="338"/>
      <c r="W44" s="37"/>
      <c r="X44" s="28"/>
      <c r="Y44" s="28"/>
      <c r="Z44" s="28"/>
      <c r="AA44" s="28"/>
      <c r="AB44" s="28"/>
      <c r="AC44" s="28"/>
      <c r="AD44" s="28"/>
      <c r="AE44" s="28"/>
      <c r="AF44" s="28"/>
      <c r="AG44" s="28"/>
      <c r="AH44" s="28"/>
      <c r="AI44" s="28"/>
      <c r="AJ44" s="28"/>
      <c r="AK44" s="28"/>
    </row>
    <row r="45" spans="1:37" ht="28.2" hidden="1" customHeight="1" outlineLevel="1">
      <c r="A45" s="28"/>
      <c r="B45" s="35"/>
      <c r="C45" s="328"/>
      <c r="D45" s="328"/>
      <c r="E45" s="36"/>
      <c r="F45" s="76" t="s">
        <v>976</v>
      </c>
      <c r="G45" s="254"/>
      <c r="H45" s="252"/>
      <c r="I45" s="253"/>
      <c r="J45" s="84"/>
      <c r="K45" s="11"/>
      <c r="L45" s="11"/>
      <c r="M45" s="70" t="e">
        <f>VLOOKUP(L45,Table5[#All],4,FALSE)*K45</f>
        <v>#N/A</v>
      </c>
      <c r="N45" s="84"/>
      <c r="O45" s="336"/>
      <c r="P45" s="337"/>
      <c r="Q45" s="337"/>
      <c r="R45" s="337"/>
      <c r="S45" s="337"/>
      <c r="T45" s="337"/>
      <c r="U45" s="337"/>
      <c r="V45" s="338"/>
      <c r="W45" s="37"/>
      <c r="X45" s="28"/>
      <c r="Y45" s="28"/>
      <c r="Z45" s="28"/>
      <c r="AA45" s="28"/>
      <c r="AB45" s="28"/>
      <c r="AC45" s="28"/>
      <c r="AD45" s="28"/>
      <c r="AE45" s="28"/>
      <c r="AF45" s="28"/>
      <c r="AG45" s="28"/>
      <c r="AH45" s="28"/>
      <c r="AI45" s="28"/>
      <c r="AJ45" s="28"/>
      <c r="AK45" s="28"/>
    </row>
    <row r="46" spans="1:37" ht="28.2" hidden="1" customHeight="1" outlineLevel="1">
      <c r="A46" s="28"/>
      <c r="B46" s="35"/>
      <c r="C46" s="328"/>
      <c r="D46" s="328"/>
      <c r="E46" s="36"/>
      <c r="F46" s="76" t="s">
        <v>977</v>
      </c>
      <c r="G46" s="254"/>
      <c r="H46" s="252"/>
      <c r="I46" s="253"/>
      <c r="J46" s="84"/>
      <c r="K46" s="11"/>
      <c r="L46" s="11"/>
      <c r="M46" s="70" t="e">
        <f>VLOOKUP(L46,Table5[#All],4,FALSE)*K46</f>
        <v>#N/A</v>
      </c>
      <c r="N46" s="84"/>
      <c r="O46" s="336"/>
      <c r="P46" s="337"/>
      <c r="Q46" s="337"/>
      <c r="R46" s="337"/>
      <c r="S46" s="337"/>
      <c r="T46" s="337"/>
      <c r="U46" s="337"/>
      <c r="V46" s="338"/>
      <c r="W46" s="37"/>
      <c r="X46" s="28"/>
      <c r="Y46" s="28"/>
      <c r="Z46" s="28"/>
      <c r="AA46" s="28"/>
      <c r="AB46" s="28"/>
      <c r="AC46" s="28"/>
      <c r="AD46" s="28"/>
      <c r="AE46" s="28"/>
      <c r="AF46" s="28"/>
      <c r="AG46" s="28"/>
      <c r="AH46" s="28"/>
      <c r="AI46" s="28"/>
      <c r="AJ46" s="28"/>
      <c r="AK46" s="28"/>
    </row>
    <row r="47" spans="1:37" ht="28.2" hidden="1" customHeight="1" outlineLevel="1">
      <c r="A47" s="28"/>
      <c r="B47" s="35"/>
      <c r="C47" s="328"/>
      <c r="D47" s="328"/>
      <c r="E47" s="36"/>
      <c r="F47" s="76" t="s">
        <v>978</v>
      </c>
      <c r="G47" s="254"/>
      <c r="H47" s="252"/>
      <c r="I47" s="253"/>
      <c r="J47" s="84"/>
      <c r="K47" s="11"/>
      <c r="L47" s="11"/>
      <c r="M47" s="70" t="e">
        <f>VLOOKUP(L47,Table5[#All],4,FALSE)*K47</f>
        <v>#N/A</v>
      </c>
      <c r="N47" s="84"/>
      <c r="O47" s="336"/>
      <c r="P47" s="337"/>
      <c r="Q47" s="337"/>
      <c r="R47" s="337"/>
      <c r="S47" s="337"/>
      <c r="T47" s="337"/>
      <c r="U47" s="337"/>
      <c r="V47" s="338"/>
      <c r="W47" s="37"/>
      <c r="X47" s="28"/>
      <c r="Y47" s="28"/>
      <c r="Z47" s="28"/>
      <c r="AA47" s="28"/>
      <c r="AB47" s="28"/>
      <c r="AC47" s="28"/>
      <c r="AD47" s="28"/>
      <c r="AE47" s="28"/>
      <c r="AF47" s="28"/>
      <c r="AG47" s="28"/>
      <c r="AH47" s="28"/>
      <c r="AI47" s="28"/>
      <c r="AJ47" s="28"/>
      <c r="AK47" s="28"/>
    </row>
    <row r="48" spans="1:37" ht="28.2" hidden="1" customHeight="1" outlineLevel="1">
      <c r="A48" s="28"/>
      <c r="B48" s="35"/>
      <c r="C48" s="328"/>
      <c r="D48" s="328"/>
      <c r="E48" s="36"/>
      <c r="F48" s="36"/>
      <c r="G48" s="36"/>
      <c r="H48" s="36"/>
      <c r="I48" s="36"/>
      <c r="J48" s="84"/>
      <c r="K48" s="11"/>
      <c r="L48" s="11"/>
      <c r="M48" s="70" t="e">
        <f>VLOOKUP(L48,Table5[#All],4,FALSE)*K48</f>
        <v>#N/A</v>
      </c>
      <c r="N48" s="84"/>
      <c r="O48" s="336"/>
      <c r="P48" s="337"/>
      <c r="Q48" s="337"/>
      <c r="R48" s="337"/>
      <c r="S48" s="337"/>
      <c r="T48" s="337"/>
      <c r="U48" s="337"/>
      <c r="V48" s="338"/>
      <c r="W48" s="37"/>
      <c r="X48" s="28"/>
      <c r="Y48" s="28"/>
      <c r="Z48" s="28"/>
      <c r="AA48" s="28"/>
      <c r="AB48" s="28"/>
      <c r="AC48" s="28"/>
      <c r="AD48" s="28"/>
      <c r="AE48" s="28"/>
      <c r="AF48" s="28"/>
      <c r="AG48" s="28"/>
      <c r="AH48" s="28"/>
      <c r="AI48" s="28"/>
      <c r="AJ48" s="28"/>
      <c r="AK48" s="28"/>
    </row>
    <row r="49" spans="1:37" ht="6" customHeight="1" collapsed="1" thickBot="1">
      <c r="A49" s="28"/>
      <c r="B49" s="35"/>
      <c r="C49" s="36"/>
      <c r="D49" s="36"/>
      <c r="E49" s="36"/>
      <c r="F49" s="28"/>
      <c r="G49" s="28"/>
      <c r="H49" s="28"/>
      <c r="I49" s="28"/>
      <c r="J49" s="36"/>
      <c r="K49" s="36"/>
      <c r="L49" s="36"/>
      <c r="M49" s="36"/>
      <c r="N49" s="36"/>
      <c r="O49" s="36"/>
      <c r="P49" s="36"/>
      <c r="Q49" s="36"/>
      <c r="R49" s="36"/>
      <c r="S49" s="36"/>
      <c r="T49" s="36"/>
      <c r="U49" s="36"/>
      <c r="V49" s="36"/>
      <c r="W49" s="37"/>
      <c r="X49" s="28"/>
      <c r="Y49" s="28"/>
      <c r="Z49" s="28"/>
      <c r="AA49" s="28"/>
      <c r="AB49" s="28"/>
      <c r="AC49" s="28"/>
      <c r="AD49" s="28"/>
      <c r="AE49" s="28"/>
      <c r="AF49" s="28"/>
      <c r="AG49" s="28"/>
      <c r="AH49" s="28"/>
      <c r="AI49" s="28"/>
      <c r="AJ49" s="28"/>
      <c r="AK49" s="28"/>
    </row>
    <row r="50" spans="1:37" ht="13.2" customHeight="1">
      <c r="A50" s="28"/>
      <c r="B50" s="35"/>
      <c r="C50" s="328" t="s">
        <v>979</v>
      </c>
      <c r="D50" s="328"/>
      <c r="E50" s="36"/>
      <c r="F50" s="358">
        <v>3</v>
      </c>
      <c r="G50" s="360" t="s">
        <v>980</v>
      </c>
      <c r="H50" s="361"/>
      <c r="I50" s="361"/>
      <c r="J50" s="361"/>
      <c r="K50" s="361"/>
      <c r="L50" s="361"/>
      <c r="M50" s="361"/>
      <c r="N50" s="361"/>
      <c r="O50" s="361"/>
      <c r="P50" s="361"/>
      <c r="Q50" s="361"/>
      <c r="R50" s="361"/>
      <c r="S50" s="361"/>
      <c r="T50" s="361"/>
      <c r="U50" s="361"/>
      <c r="V50" s="362"/>
      <c r="W50" s="37"/>
      <c r="X50" s="28"/>
      <c r="Y50" s="28"/>
      <c r="Z50" s="28"/>
      <c r="AA50" s="28"/>
      <c r="AB50" s="28"/>
      <c r="AC50" s="28"/>
      <c r="AD50" s="28"/>
      <c r="AE50" s="28"/>
      <c r="AF50" s="28"/>
      <c r="AG50" s="28"/>
      <c r="AH50" s="28"/>
      <c r="AI50" s="28"/>
      <c r="AJ50" s="28"/>
      <c r="AK50" s="28"/>
    </row>
    <row r="51" spans="1:37" ht="19.2" customHeight="1">
      <c r="A51" s="28"/>
      <c r="B51" s="35"/>
      <c r="C51" s="328"/>
      <c r="D51" s="328"/>
      <c r="E51" s="36"/>
      <c r="F51" s="359"/>
      <c r="G51" s="363"/>
      <c r="H51" s="364"/>
      <c r="I51" s="364"/>
      <c r="J51" s="364"/>
      <c r="K51" s="364"/>
      <c r="L51" s="364"/>
      <c r="M51" s="364"/>
      <c r="N51" s="364"/>
      <c r="O51" s="364"/>
      <c r="P51" s="364"/>
      <c r="Q51" s="364"/>
      <c r="R51" s="364"/>
      <c r="S51" s="364"/>
      <c r="T51" s="364"/>
      <c r="U51" s="364"/>
      <c r="V51" s="365"/>
      <c r="W51" s="37"/>
      <c r="X51" s="28"/>
      <c r="Y51" s="28"/>
      <c r="Z51" s="28"/>
      <c r="AA51" s="28"/>
      <c r="AB51" s="28"/>
      <c r="AC51" s="28"/>
      <c r="AD51" s="28"/>
      <c r="AE51" s="28"/>
      <c r="AF51" s="28"/>
      <c r="AG51" s="28"/>
      <c r="AH51" s="28"/>
      <c r="AI51" s="28"/>
      <c r="AJ51" s="28"/>
      <c r="AK51" s="28"/>
    </row>
    <row r="52" spans="1:37">
      <c r="A52" s="28"/>
      <c r="B52" s="35"/>
      <c r="C52" s="328"/>
      <c r="D52" s="328"/>
      <c r="E52" s="36"/>
      <c r="F52" s="366" t="s">
        <v>981</v>
      </c>
      <c r="G52" s="366"/>
      <c r="H52" s="367"/>
      <c r="I52" s="368"/>
      <c r="J52" s="368"/>
      <c r="K52" s="368"/>
      <c r="L52" s="368"/>
      <c r="M52" s="368"/>
      <c r="N52" s="368"/>
      <c r="O52" s="368"/>
      <c r="P52" s="368"/>
      <c r="Q52" s="368"/>
      <c r="R52" s="368"/>
      <c r="S52" s="368"/>
      <c r="T52" s="368"/>
      <c r="U52" s="368"/>
      <c r="V52" s="369"/>
      <c r="W52" s="37"/>
      <c r="X52" s="28"/>
      <c r="Y52" s="28"/>
      <c r="Z52" s="28"/>
      <c r="AA52" s="28"/>
      <c r="AB52" s="28"/>
      <c r="AC52" s="28"/>
      <c r="AD52" s="28"/>
      <c r="AE52" s="28"/>
      <c r="AF52" s="28"/>
      <c r="AG52" s="28"/>
      <c r="AH52" s="28"/>
      <c r="AI52" s="28"/>
      <c r="AJ52" s="28"/>
      <c r="AK52" s="28"/>
    </row>
    <row r="53" spans="1:37">
      <c r="A53" s="28"/>
      <c r="B53" s="35"/>
      <c r="C53" s="328"/>
      <c r="D53" s="328"/>
      <c r="E53" s="36"/>
      <c r="F53" s="366"/>
      <c r="G53" s="366"/>
      <c r="H53" s="367"/>
      <c r="I53" s="368"/>
      <c r="J53" s="368"/>
      <c r="K53" s="368"/>
      <c r="L53" s="368"/>
      <c r="M53" s="368"/>
      <c r="N53" s="368"/>
      <c r="O53" s="368"/>
      <c r="P53" s="368"/>
      <c r="Q53" s="368"/>
      <c r="R53" s="368"/>
      <c r="S53" s="368"/>
      <c r="T53" s="368"/>
      <c r="U53" s="368"/>
      <c r="V53" s="369"/>
      <c r="W53" s="37"/>
      <c r="X53" s="28"/>
      <c r="Y53" s="28"/>
      <c r="Z53" s="28"/>
      <c r="AA53" s="28"/>
      <c r="AB53" s="28"/>
      <c r="AC53" s="28"/>
      <c r="AD53" s="28"/>
      <c r="AE53" s="28"/>
      <c r="AF53" s="28"/>
      <c r="AG53" s="28"/>
      <c r="AH53" s="28"/>
      <c r="AI53" s="28"/>
      <c r="AJ53" s="28"/>
      <c r="AK53" s="28"/>
    </row>
    <row r="54" spans="1:37">
      <c r="A54" s="28"/>
      <c r="B54" s="35"/>
      <c r="C54" s="328"/>
      <c r="D54" s="328"/>
      <c r="E54" s="36"/>
      <c r="F54" s="366"/>
      <c r="G54" s="366"/>
      <c r="H54" s="370"/>
      <c r="I54" s="371"/>
      <c r="J54" s="371"/>
      <c r="K54" s="371"/>
      <c r="L54" s="371"/>
      <c r="M54" s="371"/>
      <c r="N54" s="371"/>
      <c r="O54" s="371"/>
      <c r="P54" s="371"/>
      <c r="Q54" s="371"/>
      <c r="R54" s="371"/>
      <c r="S54" s="371"/>
      <c r="T54" s="371"/>
      <c r="U54" s="371"/>
      <c r="V54" s="372"/>
      <c r="W54" s="37"/>
      <c r="X54" s="28"/>
      <c r="Y54" s="28"/>
      <c r="Z54" s="28"/>
      <c r="AA54" s="28"/>
      <c r="AB54" s="28"/>
      <c r="AC54" s="28"/>
      <c r="AD54" s="28"/>
      <c r="AE54" s="28"/>
      <c r="AF54" s="28"/>
      <c r="AG54" s="28"/>
      <c r="AH54" s="28"/>
      <c r="AI54" s="28"/>
      <c r="AJ54" s="28"/>
      <c r="AK54" s="28"/>
    </row>
    <row r="55" spans="1:37" ht="7.2" customHeight="1" thickBot="1">
      <c r="A55" s="28"/>
      <c r="B55" s="35"/>
      <c r="C55" s="36"/>
      <c r="D55" s="36"/>
      <c r="E55" s="36"/>
      <c r="F55" s="36"/>
      <c r="G55" s="36"/>
      <c r="H55" s="36"/>
      <c r="I55" s="36"/>
      <c r="J55" s="36"/>
      <c r="K55" s="36"/>
      <c r="L55" s="36"/>
      <c r="M55" s="36"/>
      <c r="N55" s="36"/>
      <c r="O55" s="36"/>
      <c r="P55" s="36"/>
      <c r="Q55" s="36"/>
      <c r="R55" s="36"/>
      <c r="S55" s="36"/>
      <c r="T55" s="36"/>
      <c r="U55" s="36"/>
      <c r="V55" s="36"/>
      <c r="W55" s="37"/>
      <c r="X55" s="28"/>
      <c r="Y55" s="28"/>
      <c r="Z55" s="28"/>
      <c r="AA55" s="28"/>
      <c r="AB55" s="28"/>
      <c r="AC55" s="28"/>
      <c r="AD55" s="28"/>
      <c r="AE55" s="28"/>
      <c r="AF55" s="28"/>
      <c r="AG55" s="28"/>
      <c r="AH55" s="28"/>
      <c r="AI55" s="28"/>
      <c r="AJ55" s="28"/>
      <c r="AK55" s="28"/>
    </row>
    <row r="56" spans="1:37" ht="42.75" customHeight="1">
      <c r="A56" s="28"/>
      <c r="B56" s="35"/>
      <c r="C56" s="386" t="s">
        <v>982</v>
      </c>
      <c r="D56" s="386"/>
      <c r="E56" s="36"/>
      <c r="F56" s="258">
        <v>4</v>
      </c>
      <c r="G56" s="360" t="s">
        <v>983</v>
      </c>
      <c r="H56" s="361"/>
      <c r="I56" s="361"/>
      <c r="J56" s="361"/>
      <c r="K56" s="361"/>
      <c r="L56" s="361"/>
      <c r="M56" s="361"/>
      <c r="N56" s="361"/>
      <c r="O56" s="361"/>
      <c r="P56" s="361"/>
      <c r="Q56" s="361"/>
      <c r="R56" s="361"/>
      <c r="S56" s="361"/>
      <c r="T56" s="361"/>
      <c r="U56" s="361"/>
      <c r="V56" s="362"/>
      <c r="W56" s="37"/>
      <c r="X56" s="28"/>
      <c r="Y56" s="28"/>
      <c r="Z56" s="28"/>
      <c r="AA56" s="28"/>
      <c r="AB56" s="28"/>
      <c r="AC56" s="28"/>
      <c r="AD56" s="28"/>
      <c r="AE56" s="28"/>
      <c r="AF56" s="28"/>
      <c r="AG56" s="28"/>
      <c r="AH56" s="28"/>
      <c r="AI56" s="28"/>
      <c r="AJ56" s="28"/>
      <c r="AK56" s="28"/>
    </row>
    <row r="57" spans="1:37">
      <c r="A57" s="28"/>
      <c r="B57" s="35"/>
      <c r="C57" s="386"/>
      <c r="D57" s="386"/>
      <c r="E57" s="36"/>
      <c r="F57" s="492" t="s">
        <v>952</v>
      </c>
      <c r="G57" s="492"/>
      <c r="H57" s="494"/>
      <c r="I57" s="494"/>
      <c r="J57" s="494"/>
      <c r="K57" s="494"/>
      <c r="L57" s="494"/>
      <c r="M57" s="494"/>
      <c r="N57" s="494"/>
      <c r="O57" s="494"/>
      <c r="P57" s="494"/>
      <c r="Q57" s="494"/>
      <c r="R57" s="494"/>
      <c r="S57" s="494"/>
      <c r="T57" s="494"/>
      <c r="U57" s="494"/>
      <c r="V57" s="494"/>
      <c r="W57" s="37"/>
      <c r="X57" s="28"/>
      <c r="Y57" s="28"/>
      <c r="Z57" s="28"/>
      <c r="AA57" s="28"/>
      <c r="AB57" s="28"/>
      <c r="AC57" s="28"/>
      <c r="AD57" s="28"/>
      <c r="AE57" s="28"/>
      <c r="AF57" s="28"/>
      <c r="AG57" s="28"/>
      <c r="AH57" s="28"/>
      <c r="AI57" s="28"/>
      <c r="AJ57" s="28"/>
      <c r="AK57" s="28"/>
    </row>
    <row r="58" spans="1:37" ht="13.2" customHeight="1">
      <c r="A58" s="28"/>
      <c r="B58" s="35"/>
      <c r="C58" s="386"/>
      <c r="D58" s="386"/>
      <c r="E58" s="36"/>
      <c r="F58" s="493"/>
      <c r="G58" s="493"/>
      <c r="H58" s="495"/>
      <c r="I58" s="495"/>
      <c r="J58" s="495"/>
      <c r="K58" s="495"/>
      <c r="L58" s="495"/>
      <c r="M58" s="495"/>
      <c r="N58" s="495"/>
      <c r="O58" s="495"/>
      <c r="P58" s="495"/>
      <c r="Q58" s="495"/>
      <c r="R58" s="495"/>
      <c r="S58" s="495"/>
      <c r="T58" s="495"/>
      <c r="U58" s="495"/>
      <c r="V58" s="495"/>
      <c r="W58" s="37"/>
      <c r="X58" s="28"/>
      <c r="Y58" s="28"/>
      <c r="Z58" s="28"/>
      <c r="AA58" s="28"/>
      <c r="AB58" s="28"/>
      <c r="AC58" s="28"/>
      <c r="AD58" s="28"/>
      <c r="AE58" s="28"/>
      <c r="AF58" s="28"/>
      <c r="AG58" s="28"/>
      <c r="AH58" s="28"/>
      <c r="AI58" s="28"/>
      <c r="AJ58" s="28"/>
      <c r="AK58" s="28"/>
    </row>
    <row r="59" spans="1:37">
      <c r="A59" s="28"/>
      <c r="B59" s="35"/>
      <c r="C59" s="386"/>
      <c r="D59" s="386"/>
      <c r="E59" s="36"/>
      <c r="F59" s="493"/>
      <c r="G59" s="493"/>
      <c r="H59" s="495"/>
      <c r="I59" s="495"/>
      <c r="J59" s="495"/>
      <c r="K59" s="495"/>
      <c r="L59" s="495"/>
      <c r="M59" s="495"/>
      <c r="N59" s="495"/>
      <c r="O59" s="495"/>
      <c r="P59" s="495"/>
      <c r="Q59" s="495"/>
      <c r="R59" s="495"/>
      <c r="S59" s="495"/>
      <c r="T59" s="495"/>
      <c r="U59" s="495"/>
      <c r="V59" s="495"/>
      <c r="W59" s="37"/>
      <c r="X59" s="28"/>
      <c r="Y59" s="28"/>
      <c r="Z59" s="28"/>
      <c r="AA59" s="28"/>
      <c r="AB59" s="28"/>
      <c r="AC59" s="28"/>
      <c r="AD59" s="28"/>
      <c r="AE59" s="28"/>
      <c r="AF59" s="28"/>
      <c r="AG59" s="28"/>
      <c r="AH59" s="28"/>
      <c r="AI59" s="28"/>
      <c r="AJ59" s="28"/>
      <c r="AK59" s="28"/>
    </row>
    <row r="60" spans="1:37" ht="7.95" customHeight="1">
      <c r="A60" s="28"/>
      <c r="B60" s="35"/>
      <c r="C60" s="386"/>
      <c r="D60" s="386"/>
      <c r="E60" s="36"/>
      <c r="F60" s="38"/>
      <c r="G60" s="38"/>
      <c r="H60" s="39"/>
      <c r="I60" s="39"/>
      <c r="J60" s="39"/>
      <c r="K60" s="39"/>
      <c r="L60" s="39"/>
      <c r="M60" s="39"/>
      <c r="N60" s="39"/>
      <c r="O60" s="39"/>
      <c r="P60" s="39"/>
      <c r="Q60" s="39"/>
      <c r="R60" s="39"/>
      <c r="S60" s="39"/>
      <c r="T60" s="39"/>
      <c r="U60" s="39"/>
      <c r="V60" s="36"/>
      <c r="W60" s="37"/>
      <c r="X60" s="28"/>
      <c r="Y60" s="28"/>
      <c r="Z60" s="28"/>
      <c r="AA60" s="28"/>
      <c r="AB60" s="28"/>
      <c r="AC60" s="28"/>
      <c r="AD60" s="28"/>
      <c r="AE60" s="28"/>
      <c r="AF60" s="28"/>
      <c r="AG60" s="28"/>
      <c r="AH60" s="28"/>
      <c r="AI60" s="28"/>
      <c r="AJ60" s="28"/>
      <c r="AK60" s="28"/>
    </row>
    <row r="61" spans="1:37" ht="31.2" customHeight="1">
      <c r="A61" s="28"/>
      <c r="B61" s="35"/>
      <c r="C61" s="386"/>
      <c r="D61" s="386"/>
      <c r="E61" s="36"/>
      <c r="F61" s="404" t="s">
        <v>984</v>
      </c>
      <c r="G61" s="405"/>
      <c r="H61" s="405"/>
      <c r="I61" s="405"/>
      <c r="J61" s="143" t="s">
        <v>985</v>
      </c>
      <c r="K61" s="407" t="s">
        <v>986</v>
      </c>
      <c r="L61" s="408"/>
      <c r="M61" s="408"/>
      <c r="N61" s="409"/>
      <c r="O61" s="404" t="s">
        <v>987</v>
      </c>
      <c r="P61" s="405"/>
      <c r="Q61" s="405"/>
      <c r="R61" s="405"/>
      <c r="S61" s="405"/>
      <c r="T61" s="405"/>
      <c r="U61" s="405"/>
      <c r="V61" s="406"/>
      <c r="W61" s="37"/>
      <c r="X61" s="28"/>
      <c r="Y61" s="28"/>
      <c r="Z61" s="28"/>
      <c r="AA61" s="28"/>
      <c r="AB61" s="28"/>
      <c r="AC61" s="28"/>
      <c r="AD61" s="28"/>
      <c r="AE61" s="28"/>
      <c r="AF61" s="28"/>
      <c r="AG61" s="28"/>
      <c r="AH61" s="28"/>
      <c r="AI61" s="28"/>
      <c r="AJ61" s="28"/>
      <c r="AK61" s="28"/>
    </row>
    <row r="62" spans="1:37" ht="45" customHeight="1">
      <c r="A62" s="28"/>
      <c r="B62" s="35"/>
      <c r="C62" s="386"/>
      <c r="D62" s="386"/>
      <c r="E62" s="36"/>
      <c r="F62" s="96" t="s">
        <v>988</v>
      </c>
      <c r="G62" s="375" t="s">
        <v>989</v>
      </c>
      <c r="H62" s="376"/>
      <c r="I62" s="377"/>
      <c r="J62" s="18" t="s">
        <v>990</v>
      </c>
      <c r="K62" s="96" t="s">
        <v>991</v>
      </c>
      <c r="L62" s="333" t="s">
        <v>108</v>
      </c>
      <c r="M62" s="380"/>
      <c r="N62" s="381"/>
      <c r="O62" s="373" t="s">
        <v>992</v>
      </c>
      <c r="P62" s="374"/>
      <c r="Q62" s="374"/>
      <c r="R62" s="374"/>
      <c r="S62" s="374"/>
      <c r="T62" s="374"/>
      <c r="U62" s="374"/>
      <c r="V62" s="374"/>
      <c r="W62" s="37"/>
      <c r="X62" s="28"/>
      <c r="Y62" s="28"/>
      <c r="Z62" s="28"/>
      <c r="AA62" s="28"/>
      <c r="AB62" s="28"/>
      <c r="AC62" s="28"/>
      <c r="AD62" s="28"/>
      <c r="AE62" s="28"/>
      <c r="AF62" s="28"/>
      <c r="AG62" s="28"/>
      <c r="AH62" s="28"/>
      <c r="AI62" s="28"/>
      <c r="AJ62" s="28"/>
      <c r="AK62" s="28"/>
    </row>
    <row r="63" spans="1:37" ht="45" customHeight="1">
      <c r="A63" s="28"/>
      <c r="B63" s="35"/>
      <c r="C63" s="386"/>
      <c r="D63" s="386"/>
      <c r="E63" s="36"/>
      <c r="F63" s="96" t="s">
        <v>993</v>
      </c>
      <c r="G63" s="375" t="s">
        <v>994</v>
      </c>
      <c r="H63" s="376"/>
      <c r="I63" s="377"/>
      <c r="J63" s="18" t="s">
        <v>990</v>
      </c>
      <c r="K63" s="96" t="s">
        <v>995</v>
      </c>
      <c r="L63" s="333" t="s">
        <v>108</v>
      </c>
      <c r="M63" s="380"/>
      <c r="N63" s="381"/>
      <c r="O63" s="373" t="s">
        <v>996</v>
      </c>
      <c r="P63" s="374"/>
      <c r="Q63" s="374"/>
      <c r="R63" s="374"/>
      <c r="S63" s="374"/>
      <c r="T63" s="374"/>
      <c r="U63" s="374"/>
      <c r="V63" s="374"/>
      <c r="W63" s="37"/>
      <c r="X63" s="28"/>
      <c r="Y63" s="28"/>
      <c r="Z63" s="28"/>
      <c r="AA63" s="28"/>
      <c r="AB63" s="28"/>
      <c r="AC63" s="28"/>
      <c r="AD63" s="28"/>
      <c r="AE63" s="28"/>
      <c r="AF63" s="28"/>
      <c r="AG63" s="28"/>
      <c r="AH63" s="28"/>
      <c r="AI63" s="28"/>
      <c r="AJ63" s="28"/>
      <c r="AK63" s="28"/>
    </row>
    <row r="64" spans="1:37" ht="45" customHeight="1">
      <c r="A64" s="28"/>
      <c r="B64" s="35"/>
      <c r="C64" s="386"/>
      <c r="D64" s="386"/>
      <c r="E64" s="36"/>
      <c r="F64" s="96" t="s">
        <v>997</v>
      </c>
      <c r="G64" s="489" t="s">
        <v>998</v>
      </c>
      <c r="H64" s="490"/>
      <c r="I64" s="491"/>
      <c r="J64" s="18"/>
      <c r="K64" s="96" t="s">
        <v>999</v>
      </c>
      <c r="L64" s="333"/>
      <c r="M64" s="380"/>
      <c r="N64" s="381"/>
      <c r="O64" s="373"/>
      <c r="P64" s="374"/>
      <c r="Q64" s="374"/>
      <c r="R64" s="374"/>
      <c r="S64" s="374"/>
      <c r="T64" s="374"/>
      <c r="U64" s="374"/>
      <c r="V64" s="374"/>
      <c r="W64" s="37"/>
      <c r="X64" s="28"/>
      <c r="Y64" s="28"/>
      <c r="Z64" s="28"/>
      <c r="AA64" s="28"/>
      <c r="AB64" s="28"/>
      <c r="AC64" s="28"/>
      <c r="AD64" s="28"/>
      <c r="AE64" s="28"/>
      <c r="AF64" s="28"/>
      <c r="AG64" s="28"/>
      <c r="AH64" s="28"/>
      <c r="AI64" s="28"/>
      <c r="AJ64" s="28"/>
      <c r="AK64" s="28"/>
    </row>
    <row r="65" spans="1:37" ht="45" hidden="1" customHeight="1">
      <c r="A65" s="28"/>
      <c r="B65" s="35"/>
      <c r="C65" s="386"/>
      <c r="D65" s="386"/>
      <c r="E65" s="36"/>
      <c r="F65" s="96" t="s">
        <v>1000</v>
      </c>
      <c r="G65" s="272"/>
      <c r="H65" s="273"/>
      <c r="I65" s="274"/>
      <c r="J65" s="18"/>
      <c r="K65" s="96" t="s">
        <v>1001</v>
      </c>
      <c r="L65" s="255"/>
      <c r="M65" s="264"/>
      <c r="N65" s="265"/>
      <c r="O65" s="259"/>
      <c r="P65" s="260"/>
      <c r="Q65" s="260"/>
      <c r="R65" s="260"/>
      <c r="S65" s="260"/>
      <c r="T65" s="260"/>
      <c r="U65" s="260"/>
      <c r="V65" s="260"/>
      <c r="W65" s="37"/>
      <c r="X65" s="28"/>
      <c r="Y65" s="28"/>
      <c r="Z65" s="28"/>
      <c r="AA65" s="28"/>
      <c r="AB65" s="28"/>
      <c r="AC65" s="28"/>
      <c r="AD65" s="28"/>
      <c r="AE65" s="28"/>
      <c r="AF65" s="28"/>
      <c r="AG65" s="28"/>
      <c r="AH65" s="28"/>
      <c r="AI65" s="28"/>
      <c r="AJ65" s="28"/>
      <c r="AK65" s="28"/>
    </row>
    <row r="66" spans="1:37" ht="45" hidden="1" customHeight="1">
      <c r="A66" s="28"/>
      <c r="B66" s="35"/>
      <c r="C66" s="386"/>
      <c r="D66" s="386"/>
      <c r="E66" s="36"/>
      <c r="F66" s="96" t="s">
        <v>1002</v>
      </c>
      <c r="G66" s="272"/>
      <c r="H66" s="273"/>
      <c r="I66" s="274"/>
      <c r="J66" s="18"/>
      <c r="K66" s="96" t="s">
        <v>1003</v>
      </c>
      <c r="L66" s="255"/>
      <c r="M66" s="264"/>
      <c r="N66" s="265"/>
      <c r="O66" s="259"/>
      <c r="P66" s="260"/>
      <c r="Q66" s="260"/>
      <c r="R66" s="260"/>
      <c r="S66" s="260"/>
      <c r="T66" s="260"/>
      <c r="U66" s="260"/>
      <c r="V66" s="260"/>
      <c r="W66" s="37"/>
      <c r="X66" s="28"/>
      <c r="Y66" s="28"/>
      <c r="Z66" s="28"/>
      <c r="AA66" s="28"/>
      <c r="AB66" s="28"/>
      <c r="AC66" s="28"/>
      <c r="AD66" s="28"/>
      <c r="AE66" s="28"/>
      <c r="AF66" s="28"/>
      <c r="AG66" s="28"/>
      <c r="AH66" s="28"/>
      <c r="AI66" s="28"/>
      <c r="AJ66" s="28"/>
      <c r="AK66" s="28"/>
    </row>
    <row r="67" spans="1:37" ht="45" hidden="1" customHeight="1">
      <c r="A67" s="28"/>
      <c r="B67" s="35"/>
      <c r="C67" s="386"/>
      <c r="D67" s="386"/>
      <c r="E67" s="36"/>
      <c r="F67" s="96" t="s">
        <v>1004</v>
      </c>
      <c r="G67" s="272"/>
      <c r="H67" s="273"/>
      <c r="I67" s="274"/>
      <c r="J67" s="18"/>
      <c r="K67" s="96" t="s">
        <v>1005</v>
      </c>
      <c r="L67" s="255"/>
      <c r="M67" s="264"/>
      <c r="N67" s="265"/>
      <c r="O67" s="259"/>
      <c r="P67" s="260"/>
      <c r="Q67" s="260"/>
      <c r="R67" s="260"/>
      <c r="S67" s="260"/>
      <c r="T67" s="260"/>
      <c r="U67" s="260"/>
      <c r="V67" s="260"/>
      <c r="W67" s="37"/>
      <c r="X67" s="28"/>
      <c r="Y67" s="28"/>
      <c r="Z67" s="28"/>
      <c r="AA67" s="28"/>
      <c r="AB67" s="28"/>
      <c r="AC67" s="28"/>
      <c r="AD67" s="28"/>
      <c r="AE67" s="28"/>
      <c r="AF67" s="28"/>
      <c r="AG67" s="28"/>
      <c r="AH67" s="28"/>
      <c r="AI67" s="28"/>
      <c r="AJ67" s="28"/>
      <c r="AK67" s="28"/>
    </row>
    <row r="68" spans="1:37" ht="45" hidden="1" customHeight="1">
      <c r="A68" s="28"/>
      <c r="B68" s="35"/>
      <c r="C68" s="386"/>
      <c r="D68" s="386"/>
      <c r="E68" s="36"/>
      <c r="F68" s="96" t="s">
        <v>1006</v>
      </c>
      <c r="G68" s="272"/>
      <c r="H68" s="273"/>
      <c r="I68" s="274"/>
      <c r="J68" s="18"/>
      <c r="K68" s="96" t="s">
        <v>1007</v>
      </c>
      <c r="L68" s="255"/>
      <c r="M68" s="264"/>
      <c r="N68" s="265"/>
      <c r="O68" s="259"/>
      <c r="P68" s="260"/>
      <c r="Q68" s="260"/>
      <c r="R68" s="260"/>
      <c r="S68" s="260"/>
      <c r="T68" s="260"/>
      <c r="U68" s="260"/>
      <c r="V68" s="260"/>
      <c r="W68" s="37"/>
      <c r="X68" s="28"/>
      <c r="Y68" s="28"/>
      <c r="Z68" s="28"/>
      <c r="AA68" s="28"/>
      <c r="AB68" s="28"/>
      <c r="AC68" s="28"/>
      <c r="AD68" s="28"/>
      <c r="AE68" s="28"/>
      <c r="AF68" s="28"/>
      <c r="AG68" s="28"/>
      <c r="AH68" s="28"/>
      <c r="AI68" s="28"/>
      <c r="AJ68" s="28"/>
      <c r="AK68" s="28"/>
    </row>
    <row r="69" spans="1:37" ht="51.6" hidden="1" customHeight="1">
      <c r="A69" s="28"/>
      <c r="B69" s="35"/>
      <c r="C69" s="386"/>
      <c r="D69" s="386"/>
      <c r="E69" s="36"/>
      <c r="F69" s="96" t="s">
        <v>1008</v>
      </c>
      <c r="G69" s="329"/>
      <c r="H69" s="412"/>
      <c r="I69" s="413"/>
      <c r="J69" s="18"/>
      <c r="K69" s="96" t="s">
        <v>1009</v>
      </c>
      <c r="L69" s="333"/>
      <c r="M69" s="380"/>
      <c r="N69" s="381"/>
      <c r="O69" s="138"/>
      <c r="P69" s="139"/>
      <c r="Q69" s="139"/>
      <c r="R69" s="139"/>
      <c r="S69" s="139"/>
      <c r="T69" s="139"/>
      <c r="U69" s="139"/>
      <c r="V69" s="139"/>
      <c r="W69" s="37"/>
      <c r="X69" s="28"/>
      <c r="Y69" s="28"/>
      <c r="Z69" s="28"/>
      <c r="AA69" s="28"/>
      <c r="AB69" s="28"/>
      <c r="AC69" s="28"/>
      <c r="AD69" s="28"/>
      <c r="AE69" s="28"/>
      <c r="AF69" s="28"/>
      <c r="AG69" s="28"/>
      <c r="AH69" s="28"/>
      <c r="AI69" s="28"/>
      <c r="AJ69" s="28"/>
      <c r="AK69" s="28"/>
    </row>
    <row r="70" spans="1:37" ht="51.6" hidden="1" customHeight="1">
      <c r="A70" s="28"/>
      <c r="B70" s="35"/>
      <c r="C70" s="386"/>
      <c r="D70" s="386"/>
      <c r="E70" s="36"/>
      <c r="F70" s="96" t="s">
        <v>1010</v>
      </c>
      <c r="G70" s="329"/>
      <c r="H70" s="412"/>
      <c r="I70" s="413"/>
      <c r="J70" s="18"/>
      <c r="K70" s="96" t="s">
        <v>1011</v>
      </c>
      <c r="L70" s="333"/>
      <c r="M70" s="380"/>
      <c r="N70" s="381"/>
      <c r="O70" s="138"/>
      <c r="P70" s="139"/>
      <c r="Q70" s="139"/>
      <c r="R70" s="139"/>
      <c r="S70" s="139"/>
      <c r="T70" s="139"/>
      <c r="U70" s="139"/>
      <c r="V70" s="139"/>
      <c r="W70" s="37"/>
      <c r="X70" s="28"/>
      <c r="Y70" s="28"/>
      <c r="Z70" s="28"/>
      <c r="AA70" s="28"/>
      <c r="AB70" s="28"/>
      <c r="AC70" s="28"/>
      <c r="AD70" s="28"/>
      <c r="AE70" s="28"/>
      <c r="AF70" s="28"/>
      <c r="AG70" s="28"/>
      <c r="AH70" s="28"/>
      <c r="AI70" s="28"/>
      <c r="AJ70" s="28"/>
      <c r="AK70" s="28"/>
    </row>
    <row r="71" spans="1:37" ht="51.6" hidden="1" customHeight="1">
      <c r="A71" s="28"/>
      <c r="B71" s="35"/>
      <c r="C71" s="386"/>
      <c r="D71" s="386"/>
      <c r="E71" s="36"/>
      <c r="F71" s="96" t="s">
        <v>1012</v>
      </c>
      <c r="G71" s="329"/>
      <c r="H71" s="412"/>
      <c r="I71" s="413"/>
      <c r="J71" s="18"/>
      <c r="K71" s="96" t="s">
        <v>1013</v>
      </c>
      <c r="L71" s="333"/>
      <c r="M71" s="380"/>
      <c r="N71" s="381"/>
      <c r="O71" s="378"/>
      <c r="P71" s="379"/>
      <c r="Q71" s="379"/>
      <c r="R71" s="379"/>
      <c r="S71" s="379"/>
      <c r="T71" s="379"/>
      <c r="U71" s="379"/>
      <c r="V71" s="379"/>
      <c r="W71" s="37"/>
      <c r="X71" s="28"/>
      <c r="Y71" s="28"/>
      <c r="Z71" s="28"/>
      <c r="AA71" s="28"/>
      <c r="AB71" s="28"/>
      <c r="AC71" s="28"/>
      <c r="AD71" s="28"/>
      <c r="AE71" s="28"/>
      <c r="AF71" s="28"/>
      <c r="AG71" s="28"/>
      <c r="AH71" s="28"/>
      <c r="AI71" s="28"/>
      <c r="AJ71" s="28"/>
      <c r="AK71" s="28"/>
    </row>
    <row r="72" spans="1:37" ht="6" customHeight="1" thickBot="1">
      <c r="A72" s="28"/>
      <c r="B72" s="35"/>
      <c r="C72" s="386"/>
      <c r="D72" s="386"/>
      <c r="E72" s="36"/>
      <c r="F72" s="38"/>
      <c r="G72" s="38"/>
      <c r="H72" s="39"/>
      <c r="I72" s="39"/>
      <c r="J72" s="39"/>
      <c r="K72" s="39"/>
      <c r="L72" s="39"/>
      <c r="M72" s="39"/>
      <c r="N72" s="39"/>
      <c r="O72" s="39"/>
      <c r="P72" s="39"/>
      <c r="Q72" s="39"/>
      <c r="R72" s="39"/>
      <c r="S72" s="39"/>
      <c r="T72" s="39"/>
      <c r="U72" s="39"/>
      <c r="V72" s="36"/>
      <c r="W72" s="37"/>
      <c r="X72" s="28"/>
      <c r="Y72" s="28"/>
      <c r="Z72" s="28"/>
      <c r="AA72" s="28"/>
      <c r="AB72" s="28"/>
      <c r="AC72" s="28"/>
      <c r="AD72" s="28"/>
      <c r="AE72" s="28"/>
      <c r="AF72" s="28"/>
      <c r="AG72" s="28"/>
      <c r="AH72" s="28"/>
      <c r="AI72" s="28"/>
      <c r="AJ72" s="28"/>
      <c r="AK72" s="28"/>
    </row>
    <row r="73" spans="1:37" ht="31.2" customHeight="1">
      <c r="A73" s="28"/>
      <c r="B73" s="35"/>
      <c r="C73" s="386"/>
      <c r="D73" s="386"/>
      <c r="E73" s="36"/>
      <c r="F73" s="258">
        <v>5</v>
      </c>
      <c r="G73" s="360" t="s">
        <v>1014</v>
      </c>
      <c r="H73" s="361"/>
      <c r="I73" s="361"/>
      <c r="J73" s="361"/>
      <c r="K73" s="361"/>
      <c r="L73" s="361"/>
      <c r="M73" s="361"/>
      <c r="N73" s="361"/>
      <c r="O73" s="361"/>
      <c r="P73" s="361"/>
      <c r="Q73" s="361"/>
      <c r="R73" s="361"/>
      <c r="S73" s="361"/>
      <c r="T73" s="361"/>
      <c r="U73" s="361"/>
      <c r="V73" s="362"/>
      <c r="W73" s="37"/>
      <c r="X73" s="28"/>
      <c r="Y73" s="28"/>
      <c r="Z73" s="28"/>
      <c r="AA73" s="28"/>
      <c r="AB73" s="28"/>
      <c r="AC73" s="28"/>
      <c r="AD73" s="28"/>
      <c r="AE73" s="28"/>
      <c r="AF73" s="28"/>
      <c r="AG73" s="28"/>
      <c r="AH73" s="28"/>
      <c r="AI73" s="28"/>
      <c r="AJ73" s="28"/>
      <c r="AK73" s="28"/>
    </row>
    <row r="74" spans="1:37" ht="7.95" customHeight="1">
      <c r="A74" s="28"/>
      <c r="B74" s="35"/>
      <c r="C74" s="386"/>
      <c r="D74" s="386"/>
      <c r="E74" s="36"/>
      <c r="F74" s="73"/>
      <c r="G74" s="73"/>
      <c r="H74" s="39"/>
      <c r="I74" s="39"/>
      <c r="J74" s="39"/>
      <c r="K74" s="39"/>
      <c r="L74" s="39"/>
      <c r="M74" s="39"/>
      <c r="N74" s="39"/>
      <c r="O74" s="39"/>
      <c r="P74" s="39"/>
      <c r="Q74" s="39"/>
      <c r="R74" s="39"/>
      <c r="S74" s="39"/>
      <c r="T74" s="39"/>
      <c r="U74" s="39"/>
      <c r="V74" s="36"/>
      <c r="W74" s="37"/>
      <c r="X74" s="28"/>
      <c r="Y74" s="28"/>
      <c r="Z74" s="28"/>
      <c r="AA74" s="28"/>
      <c r="AB74" s="28"/>
      <c r="AC74" s="28"/>
      <c r="AD74" s="28"/>
      <c r="AE74" s="28"/>
      <c r="AF74" s="28"/>
      <c r="AG74" s="28"/>
      <c r="AH74" s="28"/>
      <c r="AI74" s="28"/>
      <c r="AJ74" s="28"/>
      <c r="AK74" s="28"/>
    </row>
    <row r="75" spans="1:37" ht="13.2" customHeight="1">
      <c r="A75" s="28"/>
      <c r="B75" s="35"/>
      <c r="C75" s="386"/>
      <c r="D75" s="386"/>
      <c r="E75" s="36"/>
      <c r="F75" s="417" t="s">
        <v>8</v>
      </c>
      <c r="G75" s="459"/>
      <c r="H75" s="459"/>
      <c r="I75" s="459"/>
      <c r="J75" s="418"/>
      <c r="K75" s="352" t="s">
        <v>1015</v>
      </c>
      <c r="L75" s="353"/>
      <c r="M75" s="354"/>
      <c r="N75" s="465" t="s">
        <v>1016</v>
      </c>
      <c r="O75" s="466"/>
      <c r="P75" s="483" t="s">
        <v>1017</v>
      </c>
      <c r="Q75" s="484"/>
      <c r="R75" s="484"/>
      <c r="S75" s="484"/>
      <c r="T75" s="484"/>
      <c r="U75" s="484"/>
      <c r="V75" s="485"/>
      <c r="W75" s="72"/>
      <c r="X75" s="72"/>
      <c r="Y75" s="72"/>
      <c r="Z75" s="72"/>
      <c r="AA75" s="72"/>
      <c r="AB75" s="72"/>
      <c r="AC75" s="72"/>
      <c r="AD75" s="28"/>
      <c r="AE75" s="28"/>
      <c r="AF75" s="28"/>
      <c r="AG75" s="28"/>
      <c r="AH75" s="28"/>
      <c r="AI75" s="28"/>
      <c r="AJ75" s="28"/>
      <c r="AK75" s="28"/>
    </row>
    <row r="76" spans="1:37" ht="13.2" customHeight="1">
      <c r="A76" s="28"/>
      <c r="B76" s="40"/>
      <c r="C76" s="386"/>
      <c r="D76" s="386"/>
      <c r="E76" s="36"/>
      <c r="F76" s="421"/>
      <c r="G76" s="460"/>
      <c r="H76" s="460"/>
      <c r="I76" s="460"/>
      <c r="J76" s="422"/>
      <c r="K76" s="6" t="s">
        <v>1018</v>
      </c>
      <c r="L76" s="352" t="s">
        <v>1019</v>
      </c>
      <c r="M76" s="354"/>
      <c r="N76" s="19" t="s">
        <v>1018</v>
      </c>
      <c r="O76" s="19" t="s">
        <v>1019</v>
      </c>
      <c r="P76" s="486"/>
      <c r="Q76" s="487"/>
      <c r="R76" s="487"/>
      <c r="S76" s="487"/>
      <c r="T76" s="487"/>
      <c r="U76" s="487"/>
      <c r="V76" s="488"/>
      <c r="W76" s="72"/>
      <c r="X76" s="72"/>
      <c r="Y76" s="72"/>
      <c r="Z76" s="72"/>
      <c r="AA76" s="72"/>
      <c r="AB76" s="72"/>
      <c r="AC76" s="72"/>
      <c r="AD76" s="28"/>
      <c r="AE76" s="28"/>
      <c r="AF76" s="28"/>
      <c r="AG76" s="28"/>
      <c r="AH76" s="28"/>
      <c r="AI76" s="28"/>
      <c r="AJ76" s="28"/>
      <c r="AK76" s="28"/>
    </row>
    <row r="77" spans="1:37" ht="28.2" customHeight="1">
      <c r="A77" s="28"/>
      <c r="B77" s="40"/>
      <c r="C77" s="386"/>
      <c r="D77" s="386"/>
      <c r="E77" s="36"/>
      <c r="F77" s="100" t="s">
        <v>991</v>
      </c>
      <c r="G77" s="333" t="str">
        <f>L62&amp;" - "&amp;O62</f>
        <v>Health &amp; Safety - Person(s) impacted from mild COVID-19 illness</v>
      </c>
      <c r="H77" s="441"/>
      <c r="I77" s="441"/>
      <c r="J77" s="255"/>
      <c r="K77" s="97" t="str">
        <f>IF(L77=0,"-",IF(L77&lt;='Master data'!$F$2,1,IF(AND(L77&lt;='Master data'!$F$3,L77&gt;='Master data'!$E$3),2,IF(AND(L77&gt;='Master data'!$E$4,L77&lt;='Master data'!$F$4),3,IF(AND(L77&gt;='Master data'!$E$5,L77&lt;='Master data'!$F$5),4,5)))))</f>
        <v>-</v>
      </c>
      <c r="L77" s="392">
        <v>0</v>
      </c>
      <c r="M77" s="393"/>
      <c r="N77" s="98" t="str">
        <f>IF(O77=0,"-",IF(O77&lt;='Master data'!$F$2,1,IF(AND(O77&lt;='Master data'!$F$3,O77&gt;='Master data'!$E$3),2,IF(AND(O77&gt;='Master data'!$E$4,O77&lt;='Master data'!$F$4),3,IF(AND(O77&gt;='Master data'!$E$5,O77&lt;='Master data'!$F$5),4,5)))))</f>
        <v>-</v>
      </c>
      <c r="O77" s="99">
        <v>0</v>
      </c>
      <c r="P77" s="349" t="s">
        <v>1020</v>
      </c>
      <c r="Q77" s="350"/>
      <c r="R77" s="350"/>
      <c r="S77" s="350"/>
      <c r="T77" s="350"/>
      <c r="U77" s="350"/>
      <c r="V77" s="351"/>
      <c r="W77" s="37"/>
      <c r="X77" s="12"/>
      <c r="Y77" s="28"/>
      <c r="Z77" s="28"/>
      <c r="AA77" s="28"/>
      <c r="AB77" s="28"/>
      <c r="AC77" s="28"/>
      <c r="AD77" s="28"/>
      <c r="AE77" s="28"/>
      <c r="AF77" s="28"/>
      <c r="AG77" s="28"/>
      <c r="AH77" s="28"/>
      <c r="AI77" s="28"/>
      <c r="AJ77" s="28"/>
      <c r="AK77" s="28"/>
    </row>
    <row r="78" spans="1:37" ht="28.2" customHeight="1">
      <c r="A78" s="28"/>
      <c r="B78" s="40"/>
      <c r="C78" s="386"/>
      <c r="D78" s="386"/>
      <c r="E78" s="36"/>
      <c r="F78" s="100" t="s">
        <v>995</v>
      </c>
      <c r="G78" s="333" t="str">
        <f>L63&amp;" - "&amp;O63</f>
        <v>Health &amp; Safety - Person(s) impacted from severe COVID-19 illness</v>
      </c>
      <c r="H78" s="380"/>
      <c r="I78" s="381"/>
      <c r="J78" s="255"/>
      <c r="K78" s="97" t="str">
        <f>IF(L78=0,"-",IF(L78&lt;='Master data'!$F$2,1,IF(AND(L78&lt;='Master data'!$F$3,L78&gt;='Master data'!$E$3),2,IF(AND(L78&gt;='Master data'!$E$4,L78&lt;='Master data'!$F$4),3,IF(AND(L78&gt;='Master data'!$E$5,L78&lt;='Master data'!$F$5),4,5)))))</f>
        <v>-</v>
      </c>
      <c r="L78" s="392">
        <v>0</v>
      </c>
      <c r="M78" s="393"/>
      <c r="N78" s="98" t="str">
        <f>IF(O78=0,"-",IF(O78&lt;='Master data'!$F$2,1,IF(AND(O78&lt;='Master data'!$F$3,O78&gt;='Master data'!$E$3),2,IF(AND(O78&gt;='Master data'!$E$4,O78&lt;='Master data'!$F$4),3,IF(AND(O78&gt;='Master data'!$E$5,O78&lt;='Master data'!$F$5),4,5)))))</f>
        <v>-</v>
      </c>
      <c r="O78" s="99">
        <v>0</v>
      </c>
      <c r="P78" s="349" t="s">
        <v>1020</v>
      </c>
      <c r="Q78" s="350"/>
      <c r="R78" s="350"/>
      <c r="S78" s="350"/>
      <c r="T78" s="350"/>
      <c r="U78" s="350"/>
      <c r="V78" s="351"/>
      <c r="W78" s="37"/>
      <c r="X78" s="28"/>
      <c r="Y78" s="28"/>
      <c r="Z78" s="28"/>
      <c r="AA78" s="28"/>
      <c r="AB78" s="28"/>
      <c r="AC78" s="28"/>
      <c r="AD78" s="28"/>
      <c r="AE78" s="28"/>
      <c r="AF78" s="28"/>
      <c r="AG78" s="28"/>
      <c r="AH78" s="28"/>
      <c r="AI78" s="28"/>
      <c r="AJ78" s="28"/>
      <c r="AK78" s="28"/>
    </row>
    <row r="79" spans="1:37" ht="28.2" customHeight="1">
      <c r="A79" s="28"/>
      <c r="B79" s="40"/>
      <c r="C79" s="386"/>
      <c r="D79" s="386"/>
      <c r="E79" s="36"/>
      <c r="F79" s="100" t="s">
        <v>999</v>
      </c>
      <c r="G79" s="333" t="str">
        <f>L64&amp;" - "&amp;O64</f>
        <v xml:space="preserve"> - </v>
      </c>
      <c r="H79" s="380"/>
      <c r="I79" s="381"/>
      <c r="J79" s="255"/>
      <c r="K79" s="97" t="str">
        <f>IF(L79=0,"-",IF(L79&lt;='Master data'!$F$2,1,IF(AND(L79&lt;='Master data'!$F$3,L79&gt;='Master data'!$E$3),2,IF(AND(L79&gt;='Master data'!$E$4,L79&lt;='Master data'!$F$4),3,IF(AND(L79&gt;='Master data'!$E$5,L79&lt;='Master data'!$F$5),4,5)))))</f>
        <v>-</v>
      </c>
      <c r="L79" s="392">
        <v>0</v>
      </c>
      <c r="M79" s="393"/>
      <c r="N79" s="98" t="str">
        <f>IF(O79=0,"-",IF(O79&lt;='Master data'!$F$2,1,IF(AND(O79&lt;='Master data'!$F$3,O79&gt;='Master data'!$E$3),2,IF(AND(O79&gt;='Master data'!$E$4,O79&lt;='Master data'!$F$4),3,IF(AND(O79&gt;='Master data'!$E$5,O79&lt;='Master data'!$F$5),4,5)))))</f>
        <v>-</v>
      </c>
      <c r="O79" s="99">
        <v>0</v>
      </c>
      <c r="P79" s="349" t="s">
        <v>1020</v>
      </c>
      <c r="Q79" s="350"/>
      <c r="R79" s="350"/>
      <c r="S79" s="350"/>
      <c r="T79" s="350"/>
      <c r="U79" s="350"/>
      <c r="V79" s="351"/>
      <c r="W79" s="37"/>
      <c r="X79" s="28"/>
      <c r="Y79" s="28"/>
      <c r="Z79" s="28"/>
      <c r="AA79" s="28"/>
      <c r="AB79" s="28"/>
      <c r="AC79" s="28"/>
      <c r="AD79" s="28"/>
      <c r="AE79" s="28"/>
      <c r="AF79" s="28"/>
      <c r="AG79" s="28"/>
      <c r="AH79" s="28"/>
      <c r="AI79" s="28"/>
      <c r="AJ79" s="28"/>
      <c r="AK79" s="28"/>
    </row>
    <row r="80" spans="1:37" ht="28.2" hidden="1" customHeight="1">
      <c r="A80" s="28"/>
      <c r="B80" s="40"/>
      <c r="C80" s="386"/>
      <c r="D80" s="386"/>
      <c r="E80" s="36"/>
      <c r="F80" s="100" t="s">
        <v>1001</v>
      </c>
      <c r="G80" s="333" t="str">
        <f t="shared" ref="G80:G86" si="0">L69&amp;" - "&amp;O69</f>
        <v xml:space="preserve"> - </v>
      </c>
      <c r="H80" s="380"/>
      <c r="I80" s="381"/>
      <c r="J80" s="255"/>
      <c r="K80" s="97" t="str">
        <f>IF(L80=0,"-",IF(L80&lt;='Master data'!$F$2,1,IF(AND(L80&lt;='Master data'!$F$3,L80&gt;='Master data'!$E$3),2,IF(AND(L80&gt;='Master data'!$E$4,L80&lt;='Master data'!$F$4),3,IF(AND(L80&gt;='Master data'!$E$5,L80&lt;='Master data'!$F$5),4,5)))))</f>
        <v>-</v>
      </c>
      <c r="L80" s="392">
        <v>0</v>
      </c>
      <c r="M80" s="393"/>
      <c r="N80" s="98" t="str">
        <f>IF(O80=0,"-",IF(O80&lt;='Master data'!$F$2,1,IF(AND(O80&lt;='Master data'!$F$3,O80&gt;='Master data'!$E$3),2,IF(AND(O80&gt;='Master data'!$E$4,O80&lt;='Master data'!$F$4),3,IF(AND(O80&gt;='Master data'!$E$5,O80&lt;='Master data'!$F$5),4,5)))))</f>
        <v>-</v>
      </c>
      <c r="O80" s="99">
        <v>0</v>
      </c>
      <c r="P80" s="349" t="s">
        <v>1020</v>
      </c>
      <c r="Q80" s="350"/>
      <c r="R80" s="350"/>
      <c r="S80" s="350"/>
      <c r="T80" s="350"/>
      <c r="U80" s="350"/>
      <c r="V80" s="351"/>
      <c r="W80" s="36"/>
      <c r="X80" s="28"/>
      <c r="Y80" s="28"/>
      <c r="Z80" s="28"/>
      <c r="AA80" s="28"/>
      <c r="AB80" s="28"/>
      <c r="AC80" s="28"/>
      <c r="AD80" s="28"/>
      <c r="AE80" s="28"/>
      <c r="AF80" s="28"/>
      <c r="AG80" s="28"/>
      <c r="AH80" s="28"/>
      <c r="AI80" s="28"/>
      <c r="AJ80" s="28"/>
      <c r="AK80" s="28"/>
    </row>
    <row r="81" spans="1:37" ht="28.2" hidden="1" customHeight="1">
      <c r="A81" s="28"/>
      <c r="B81" s="40"/>
      <c r="C81" s="386"/>
      <c r="D81" s="386"/>
      <c r="E81" s="36"/>
      <c r="F81" s="100" t="s">
        <v>1003</v>
      </c>
      <c r="G81" s="333" t="str">
        <f t="shared" si="0"/>
        <v xml:space="preserve"> - </v>
      </c>
      <c r="H81" s="380"/>
      <c r="I81" s="381"/>
      <c r="J81" s="255"/>
      <c r="K81" s="97" t="str">
        <f>IF(L81=0,"-",IF(L81&lt;='Master data'!$F$2,1,IF(AND(L81&lt;='Master data'!$F$3,L81&gt;='Master data'!$E$3),2,IF(AND(L81&gt;='Master data'!$E$4,L81&lt;='Master data'!$F$4),3,IF(AND(L81&gt;='Master data'!$E$5,L81&lt;='Master data'!$F$5),4,5)))))</f>
        <v>-</v>
      </c>
      <c r="L81" s="392">
        <v>0</v>
      </c>
      <c r="M81" s="393"/>
      <c r="N81" s="98" t="str">
        <f>IF(O81=0,"-",IF(O81&lt;='Master data'!$F$2,1,IF(AND(O81&lt;='Master data'!$F$3,O81&gt;='Master data'!$E$3),2,IF(AND(O81&gt;='Master data'!$E$4,O81&lt;='Master data'!$F$4),3,IF(AND(O81&gt;='Master data'!$E$5,O81&lt;='Master data'!$F$5),4,5)))))</f>
        <v>-</v>
      </c>
      <c r="O81" s="99">
        <v>0</v>
      </c>
      <c r="P81" s="349" t="s">
        <v>1020</v>
      </c>
      <c r="Q81" s="350"/>
      <c r="R81" s="350"/>
      <c r="S81" s="350"/>
      <c r="T81" s="350"/>
      <c r="U81" s="350"/>
      <c r="V81" s="351"/>
      <c r="W81" s="36"/>
      <c r="X81" s="28"/>
      <c r="Y81" s="28"/>
      <c r="Z81" s="28"/>
      <c r="AA81" s="28"/>
      <c r="AB81" s="28"/>
      <c r="AC81" s="28"/>
      <c r="AD81" s="28"/>
      <c r="AE81" s="28"/>
      <c r="AF81" s="28"/>
      <c r="AG81" s="28"/>
      <c r="AH81" s="28"/>
      <c r="AI81" s="28"/>
      <c r="AJ81" s="28"/>
      <c r="AK81" s="28"/>
    </row>
    <row r="82" spans="1:37" ht="28.2" hidden="1" customHeight="1">
      <c r="A82" s="28"/>
      <c r="B82" s="40"/>
      <c r="C82" s="386"/>
      <c r="D82" s="386"/>
      <c r="E82" s="36"/>
      <c r="F82" s="100" t="s">
        <v>1005</v>
      </c>
      <c r="G82" s="333" t="str">
        <f t="shared" si="0"/>
        <v xml:space="preserve"> - </v>
      </c>
      <c r="H82" s="380"/>
      <c r="I82" s="381"/>
      <c r="J82" s="255"/>
      <c r="K82" s="97" t="str">
        <f>IF(L82=0,"-",IF(L82&lt;='Master data'!$F$2,1,IF(AND(L82&lt;='Master data'!$F$3,L82&gt;='Master data'!$E$3),2,IF(AND(L82&gt;='Master data'!$E$4,L82&lt;='Master data'!$F$4),3,IF(AND(L82&gt;='Master data'!$E$5,L82&lt;='Master data'!$F$5),4,5)))))</f>
        <v>-</v>
      </c>
      <c r="L82" s="392">
        <v>0</v>
      </c>
      <c r="M82" s="393"/>
      <c r="N82" s="98" t="str">
        <f>IF(O82=0,"-",IF(O82&lt;='Master data'!$F$2,1,IF(AND(O82&lt;='Master data'!$F$3,O82&gt;='Master data'!$E$3),2,IF(AND(O82&gt;='Master data'!$E$4,O82&lt;='Master data'!$F$4),3,IF(AND(O82&gt;='Master data'!$E$5,O82&lt;='Master data'!$F$5),4,5)))))</f>
        <v>-</v>
      </c>
      <c r="O82" s="99">
        <v>0</v>
      </c>
      <c r="P82" s="349" t="s">
        <v>1020</v>
      </c>
      <c r="Q82" s="350"/>
      <c r="R82" s="350"/>
      <c r="S82" s="350"/>
      <c r="T82" s="350"/>
      <c r="U82" s="350"/>
      <c r="V82" s="351"/>
      <c r="W82" s="36"/>
      <c r="X82" s="28"/>
      <c r="Y82" s="28"/>
      <c r="Z82" s="28"/>
      <c r="AA82" s="28"/>
      <c r="AB82" s="28"/>
      <c r="AC82" s="28"/>
      <c r="AD82" s="28"/>
      <c r="AE82" s="28"/>
      <c r="AF82" s="28"/>
      <c r="AG82" s="28"/>
      <c r="AH82" s="28"/>
      <c r="AI82" s="28"/>
      <c r="AJ82" s="28"/>
      <c r="AK82" s="28"/>
    </row>
    <row r="83" spans="1:37" ht="28.2" hidden="1" customHeight="1">
      <c r="A83" s="28"/>
      <c r="B83" s="40"/>
      <c r="C83" s="386"/>
      <c r="D83" s="386"/>
      <c r="E83" s="36"/>
      <c r="F83" s="100" t="s">
        <v>1007</v>
      </c>
      <c r="G83" s="333" t="str">
        <f t="shared" si="0"/>
        <v xml:space="preserve"> - </v>
      </c>
      <c r="H83" s="380"/>
      <c r="I83" s="381"/>
      <c r="J83" s="255"/>
      <c r="K83" s="97" t="str">
        <f>IF(L83=0,"-",IF(L83&lt;='Master data'!$F$2,1,IF(AND(L83&lt;='Master data'!$F$3,L83&gt;='Master data'!$E$3),2,IF(AND(L83&gt;='Master data'!$E$4,L83&lt;='Master data'!$F$4),3,IF(AND(L83&gt;='Master data'!$E$5,L83&lt;='Master data'!$F$5),4,5)))))</f>
        <v>-</v>
      </c>
      <c r="L83" s="392">
        <v>0</v>
      </c>
      <c r="M83" s="393"/>
      <c r="N83" s="98" t="str">
        <f>IF(O83=0,"-",IF(O83&lt;='Master data'!$F$2,1,IF(AND(O83&lt;='Master data'!$F$3,O83&gt;='Master data'!$E$3),2,IF(AND(O83&gt;='Master data'!$E$4,O83&lt;='Master data'!$F$4),3,IF(AND(O83&gt;='Master data'!$E$5,O83&lt;='Master data'!$F$5),4,5)))))</f>
        <v>-</v>
      </c>
      <c r="O83" s="99">
        <v>0</v>
      </c>
      <c r="P83" s="349" t="s">
        <v>1020</v>
      </c>
      <c r="Q83" s="350"/>
      <c r="R83" s="350"/>
      <c r="S83" s="350"/>
      <c r="T83" s="350"/>
      <c r="U83" s="350"/>
      <c r="V83" s="351"/>
      <c r="W83" s="36"/>
      <c r="X83" s="28"/>
      <c r="Y83" s="28"/>
      <c r="Z83" s="28"/>
      <c r="AA83" s="28"/>
      <c r="AB83" s="28"/>
      <c r="AC83" s="28"/>
      <c r="AD83" s="28"/>
      <c r="AE83" s="28"/>
      <c r="AF83" s="28"/>
      <c r="AG83" s="28"/>
      <c r="AH83" s="28"/>
      <c r="AI83" s="28"/>
      <c r="AJ83" s="28"/>
      <c r="AK83" s="28"/>
    </row>
    <row r="84" spans="1:37" ht="28.2" hidden="1" customHeight="1">
      <c r="A84" s="28"/>
      <c r="B84" s="40"/>
      <c r="C84" s="386"/>
      <c r="D84" s="386"/>
      <c r="E84" s="36"/>
      <c r="F84" s="100" t="s">
        <v>1009</v>
      </c>
      <c r="G84" s="333" t="str">
        <f t="shared" si="0"/>
        <v xml:space="preserve"> - </v>
      </c>
      <c r="H84" s="380"/>
      <c r="I84" s="381"/>
      <c r="J84" s="255"/>
      <c r="K84" s="97" t="str">
        <f>IF(L84=0,"-",IF(L84&lt;='Master data'!$F$2,1,IF(AND(L84&lt;='Master data'!$F$3,L84&gt;='Master data'!$E$3),2,IF(AND(L84&gt;='Master data'!$E$4,L84&lt;='Master data'!$F$4),3,IF(AND(L84&gt;='Master data'!$E$5,L84&lt;='Master data'!$F$5),4,5)))))</f>
        <v>-</v>
      </c>
      <c r="L84" s="392">
        <v>0</v>
      </c>
      <c r="M84" s="393"/>
      <c r="N84" s="98" t="str">
        <f>IF(O84=0,"-",IF(O84&lt;='Master data'!$F$2,1,IF(AND(O84&lt;='Master data'!$F$3,O84&gt;='Master data'!$E$3),2,IF(AND(O84&gt;='Master data'!$E$4,O84&lt;='Master data'!$F$4),3,IF(AND(O84&gt;='Master data'!$E$5,O84&lt;='Master data'!$F$5),4,5)))))</f>
        <v>-</v>
      </c>
      <c r="O84" s="99">
        <v>0</v>
      </c>
      <c r="P84" s="349" t="s">
        <v>1020</v>
      </c>
      <c r="Q84" s="350"/>
      <c r="R84" s="350"/>
      <c r="S84" s="350"/>
      <c r="T84" s="350"/>
      <c r="U84" s="350"/>
      <c r="V84" s="351"/>
      <c r="W84" s="36"/>
      <c r="X84" s="28"/>
      <c r="Y84" s="28"/>
      <c r="Z84" s="28"/>
      <c r="AA84" s="28"/>
      <c r="AB84" s="28"/>
      <c r="AC84" s="28"/>
      <c r="AD84" s="28"/>
      <c r="AE84" s="28"/>
      <c r="AF84" s="28"/>
      <c r="AG84" s="28"/>
      <c r="AH84" s="28"/>
      <c r="AI84" s="28"/>
      <c r="AJ84" s="28"/>
      <c r="AK84" s="28"/>
    </row>
    <row r="85" spans="1:37" ht="28.2" hidden="1" customHeight="1">
      <c r="A85" s="28"/>
      <c r="B85" s="40"/>
      <c r="C85" s="386"/>
      <c r="D85" s="386"/>
      <c r="E85" s="36"/>
      <c r="F85" s="100" t="s">
        <v>1011</v>
      </c>
      <c r="G85" s="333" t="str">
        <f t="shared" si="0"/>
        <v xml:space="preserve"> - </v>
      </c>
      <c r="H85" s="380"/>
      <c r="I85" s="381"/>
      <c r="J85" s="255"/>
      <c r="K85" s="97" t="str">
        <f>IF(L85=0,"-",IF(L85&lt;='Master data'!$F$2,1,IF(AND(L85&lt;='Master data'!$F$3,L85&gt;='Master data'!$E$3),2,IF(AND(L85&gt;='Master data'!$E$4,L85&lt;='Master data'!$F$4),3,IF(AND(L85&gt;='Master data'!$E$5,L85&lt;='Master data'!$F$5),4,5)))))</f>
        <v>-</v>
      </c>
      <c r="L85" s="392">
        <v>0</v>
      </c>
      <c r="M85" s="393"/>
      <c r="N85" s="98" t="str">
        <f>IF(O85=0,"-",IF(O85&lt;='Master data'!$F$2,1,IF(AND(O85&lt;='Master data'!$F$3,O85&gt;='Master data'!$E$3),2,IF(AND(O85&gt;='Master data'!$E$4,O85&lt;='Master data'!$F$4),3,IF(AND(O85&gt;='Master data'!$E$5,O85&lt;='Master data'!$F$5),4,5)))))</f>
        <v>-</v>
      </c>
      <c r="O85" s="99">
        <v>0</v>
      </c>
      <c r="P85" s="349" t="s">
        <v>1020</v>
      </c>
      <c r="Q85" s="350"/>
      <c r="R85" s="350"/>
      <c r="S85" s="350"/>
      <c r="T85" s="350"/>
      <c r="U85" s="350"/>
      <c r="V85" s="351"/>
      <c r="W85" s="36"/>
      <c r="X85" s="28"/>
      <c r="Y85" s="28"/>
      <c r="Z85" s="28"/>
      <c r="AA85" s="28"/>
      <c r="AB85" s="28"/>
      <c r="AC85" s="28"/>
      <c r="AD85" s="28"/>
      <c r="AE85" s="28"/>
      <c r="AF85" s="28"/>
      <c r="AG85" s="28"/>
      <c r="AH85" s="28"/>
      <c r="AI85" s="28"/>
      <c r="AJ85" s="28"/>
      <c r="AK85" s="28"/>
    </row>
    <row r="86" spans="1:37" ht="28.2" hidden="1" customHeight="1">
      <c r="A86" s="28"/>
      <c r="B86" s="40"/>
      <c r="C86" s="386"/>
      <c r="D86" s="386"/>
      <c r="E86" s="36"/>
      <c r="F86" s="100" t="s">
        <v>1013</v>
      </c>
      <c r="G86" s="333" t="str">
        <f t="shared" si="0"/>
        <v xml:space="preserve"> - </v>
      </c>
      <c r="H86" s="380"/>
      <c r="I86" s="381"/>
      <c r="J86" s="255"/>
      <c r="K86" s="97" t="str">
        <f>IF(L86=0,"-",IF(L86&lt;='Master data'!$F$2,1,IF(AND(L86&lt;='Master data'!$F$3,L86&gt;='Master data'!$E$3),2,IF(AND(L86&gt;='Master data'!$E$4,L86&lt;='Master data'!$F$4),3,IF(AND(L86&gt;='Master data'!$E$5,L86&lt;='Master data'!$F$5),4,5)))))</f>
        <v>-</v>
      </c>
      <c r="L86" s="392">
        <v>0</v>
      </c>
      <c r="M86" s="393"/>
      <c r="N86" s="98" t="str">
        <f>IF(O86=0,"-",IF(O86&lt;='Master data'!$F$2,1,IF(AND(O86&lt;='Master data'!$F$3,O86&gt;='Master data'!$E$3),2,IF(AND(O86&gt;='Master data'!$E$4,O86&lt;='Master data'!$F$4),3,IF(AND(O86&gt;='Master data'!$E$5,O86&lt;='Master data'!$F$5),4,5)))))</f>
        <v>-</v>
      </c>
      <c r="O86" s="99">
        <v>0</v>
      </c>
      <c r="P86" s="349" t="s">
        <v>1020</v>
      </c>
      <c r="Q86" s="350"/>
      <c r="R86" s="350"/>
      <c r="S86" s="350"/>
      <c r="T86" s="350"/>
      <c r="U86" s="350"/>
      <c r="V86" s="351"/>
      <c r="W86" s="36"/>
      <c r="X86" s="28"/>
      <c r="Y86" s="28"/>
      <c r="Z86" s="28"/>
      <c r="AA86" s="28"/>
      <c r="AB86" s="28"/>
      <c r="AC86" s="28"/>
      <c r="AD86" s="28"/>
      <c r="AE86" s="28"/>
      <c r="AF86" s="28"/>
      <c r="AG86" s="28"/>
      <c r="AH86" s="28"/>
      <c r="AI86" s="28"/>
      <c r="AJ86" s="28"/>
      <c r="AK86" s="28"/>
    </row>
    <row r="87" spans="1:37" ht="25.5" customHeight="1">
      <c r="A87" s="28"/>
      <c r="B87" s="40"/>
      <c r="C87" s="386"/>
      <c r="D87" s="386"/>
      <c r="E87" s="36"/>
      <c r="F87" s="382"/>
      <c r="G87" s="383"/>
      <c r="H87" s="383"/>
      <c r="I87" s="383"/>
      <c r="J87" s="383"/>
      <c r="K87" s="383"/>
      <c r="L87" s="383"/>
      <c r="M87" s="383"/>
      <c r="N87" s="383"/>
      <c r="O87" s="384"/>
      <c r="P87" s="382"/>
      <c r="Q87" s="383"/>
      <c r="R87" s="383"/>
      <c r="S87" s="383"/>
      <c r="T87" s="383"/>
      <c r="U87" s="383"/>
      <c r="V87" s="383"/>
      <c r="W87" s="383"/>
      <c r="X87" s="383"/>
      <c r="Y87" s="384"/>
      <c r="Z87" s="28"/>
      <c r="AA87" s="28"/>
      <c r="AB87" s="28"/>
      <c r="AC87" s="28"/>
      <c r="AD87" s="28"/>
      <c r="AE87" s="28"/>
      <c r="AF87" s="28"/>
      <c r="AG87" s="28"/>
      <c r="AH87" s="28"/>
      <c r="AI87" s="28"/>
      <c r="AJ87" s="28"/>
      <c r="AK87" s="28"/>
    </row>
    <row r="88" spans="1:37" ht="39" customHeight="1" collapsed="1">
      <c r="A88" s="28"/>
      <c r="B88" s="40"/>
      <c r="C88" s="386"/>
      <c r="D88" s="386"/>
      <c r="E88" s="36"/>
      <c r="F88" s="36"/>
      <c r="G88" s="36"/>
      <c r="H88" s="36"/>
      <c r="I88" s="394" t="s">
        <v>1021</v>
      </c>
      <c r="J88" s="395"/>
      <c r="K88" s="102" t="str">
        <f>IF(L88=0,"-",IF(L88&lt;='Master data'!$F$2,1,IF(AND(L88&lt;='Master data'!$F$3,L88&gt;='Master data'!$E$3),2,IF(AND(L88&gt;='Master data'!$E$4,L88&lt;='Master data'!$F$4),3,IF(AND(L88&gt;='Master data'!$E$5,L88&lt;='Master data'!$F$5),4,5)))))</f>
        <v>-</v>
      </c>
      <c r="L88" s="396">
        <f>SUM(L77:M87)</f>
        <v>0</v>
      </c>
      <c r="M88" s="397"/>
      <c r="N88" s="106" t="str">
        <f>IF(O88=0,"-",IF(O88&lt;='Master data'!$F$2,1,IF(AND(O88&lt;='Master data'!$F$3,O88&gt;='Master data'!$E$3),2,IF(AND(O88&gt;='Master data'!$E$4,O88&lt;='Master data'!$F$4),3,IF(AND(O88&gt;='Master data'!$E$5,O88&lt;='Master data'!$F$5),4,5)))))</f>
        <v>-</v>
      </c>
      <c r="O88" s="107">
        <f>SUM(O77:O87)</f>
        <v>0</v>
      </c>
      <c r="P88" s="398" t="s">
        <v>1021</v>
      </c>
      <c r="Q88" s="399"/>
      <c r="R88" s="399"/>
      <c r="S88" s="59"/>
      <c r="T88" s="59"/>
      <c r="U88" s="59"/>
      <c r="V88" s="60"/>
      <c r="W88" s="37"/>
      <c r="X88" s="85"/>
      <c r="Y88" s="28"/>
      <c r="Z88" s="28"/>
      <c r="AA88" s="28"/>
      <c r="AB88" s="28"/>
      <c r="AC88" s="28"/>
      <c r="AD88" s="28"/>
      <c r="AE88" s="28"/>
      <c r="AF88" s="28"/>
      <c r="AG88" s="28"/>
      <c r="AH88" s="28"/>
      <c r="AI88" s="28"/>
      <c r="AJ88" s="28"/>
      <c r="AK88" s="28"/>
    </row>
    <row r="89" spans="1:37" ht="39.6" customHeight="1">
      <c r="A89" s="28"/>
      <c r="B89" s="40"/>
      <c r="C89" s="386"/>
      <c r="D89" s="386"/>
      <c r="E89" s="36"/>
      <c r="F89" s="36"/>
      <c r="G89" s="36"/>
      <c r="H89" s="36"/>
      <c r="I89" s="476" t="s">
        <v>943</v>
      </c>
      <c r="J89" s="477"/>
      <c r="K89" s="478">
        <f>MAX(K77:K88)</f>
        <v>0</v>
      </c>
      <c r="L89" s="478"/>
      <c r="M89" s="478"/>
      <c r="N89" s="479">
        <f>IF(ISNA(VLOOKUP(MAX(N77:N88),'Master data'!D:G,4,FALSE)),0,VLOOKUP(MAX(N77:N88),'Master data'!D:G,4,FALSE))</f>
        <v>0</v>
      </c>
      <c r="O89" s="480"/>
      <c r="P89" s="346" t="s">
        <v>944</v>
      </c>
      <c r="Q89" s="347"/>
      <c r="R89" s="347"/>
      <c r="S89" s="58"/>
      <c r="T89" s="58"/>
      <c r="U89" s="58"/>
      <c r="V89" s="58"/>
      <c r="W89" s="37"/>
      <c r="X89" s="57"/>
      <c r="Y89" s="28"/>
      <c r="Z89" s="28"/>
      <c r="AA89" s="28"/>
      <c r="AB89" s="28"/>
      <c r="AC89" s="28"/>
      <c r="AD89" s="28"/>
      <c r="AE89" s="28"/>
      <c r="AF89" s="28"/>
      <c r="AG89" s="28"/>
      <c r="AH89" s="28"/>
      <c r="AI89" s="28"/>
      <c r="AJ89" s="28"/>
      <c r="AK89" s="28"/>
    </row>
    <row r="90" spans="1:37" ht="7.5" customHeight="1">
      <c r="A90" s="28"/>
      <c r="B90" s="40"/>
      <c r="C90" s="386"/>
      <c r="D90" s="386"/>
      <c r="E90" s="36"/>
      <c r="F90" s="400" t="str">
        <f>IF(K89&gt;=3,"This risk must be stored in 1SAP GRC: MFL &gt;= 3","")</f>
        <v/>
      </c>
      <c r="G90" s="400"/>
      <c r="H90" s="400"/>
      <c r="I90" s="400"/>
      <c r="J90" s="400"/>
      <c r="K90" s="8"/>
      <c r="L90" s="9"/>
      <c r="M90" s="10"/>
      <c r="N90" s="8"/>
      <c r="O90" s="8">
        <v>0</v>
      </c>
      <c r="P90" s="86"/>
      <c r="Q90" s="8"/>
      <c r="R90" s="8"/>
      <c r="S90" s="87"/>
      <c r="T90" s="87"/>
      <c r="U90" s="87"/>
      <c r="V90" s="36"/>
      <c r="W90" s="37"/>
      <c r="X90" s="28"/>
      <c r="Y90" s="28"/>
      <c r="Z90" s="28"/>
      <c r="AA90" s="28"/>
      <c r="AB90" s="28"/>
      <c r="AC90" s="28"/>
      <c r="AD90" s="28"/>
      <c r="AE90" s="28"/>
      <c r="AF90" s="28"/>
      <c r="AG90" s="28"/>
      <c r="AH90" s="28"/>
      <c r="AI90" s="28"/>
      <c r="AJ90" s="28"/>
      <c r="AK90" s="28"/>
    </row>
    <row r="91" spans="1:37" ht="25.2" customHeight="1">
      <c r="A91" s="28"/>
      <c r="B91" s="40"/>
      <c r="C91" s="41"/>
      <c r="D91" s="41"/>
      <c r="E91" s="36"/>
      <c r="F91" s="62">
        <v>6</v>
      </c>
      <c r="G91" s="467" t="s">
        <v>1022</v>
      </c>
      <c r="H91" s="467"/>
      <c r="I91" s="467"/>
      <c r="J91" s="467"/>
      <c r="K91" s="467"/>
      <c r="L91" s="467"/>
      <c r="M91" s="467"/>
      <c r="N91" s="467"/>
      <c r="O91" s="467"/>
      <c r="P91" s="467"/>
      <c r="Q91" s="467"/>
      <c r="R91" s="467"/>
      <c r="S91" s="467"/>
      <c r="T91" s="467"/>
      <c r="U91" s="467"/>
      <c r="V91" s="467"/>
      <c r="W91" s="37"/>
      <c r="X91" s="28"/>
      <c r="Y91" s="28"/>
      <c r="Z91" s="28"/>
      <c r="AA91" s="28"/>
      <c r="AB91" s="28"/>
      <c r="AC91" s="28"/>
      <c r="AD91" s="28"/>
      <c r="AE91" s="28"/>
      <c r="AF91" s="28"/>
      <c r="AG91" s="28"/>
      <c r="AH91" s="28"/>
      <c r="AI91" s="28"/>
      <c r="AJ91" s="28"/>
      <c r="AK91" s="28"/>
    </row>
    <row r="92" spans="1:37" ht="28.2" customHeight="1">
      <c r="A92" s="28"/>
      <c r="B92" s="40"/>
      <c r="C92" s="41"/>
      <c r="D92" s="41"/>
      <c r="E92" s="36"/>
      <c r="F92" s="468" t="s">
        <v>1023</v>
      </c>
      <c r="G92" s="469"/>
      <c r="H92" s="470"/>
      <c r="I92" s="471"/>
      <c r="J92" s="419" t="s">
        <v>1024</v>
      </c>
      <c r="K92" s="420"/>
      <c r="L92" s="429"/>
      <c r="M92" s="430"/>
      <c r="N92" s="430"/>
      <c r="O92" s="430"/>
      <c r="P92" s="430"/>
      <c r="Q92" s="430"/>
      <c r="R92" s="430"/>
      <c r="S92" s="430"/>
      <c r="T92" s="430"/>
      <c r="U92" s="430"/>
      <c r="V92" s="431"/>
      <c r="W92" s="37"/>
      <c r="X92" s="28"/>
      <c r="Y92" s="28"/>
      <c r="Z92" s="28"/>
      <c r="AA92" s="28"/>
      <c r="AB92" s="28"/>
      <c r="AC92" s="28"/>
      <c r="AD92" s="28"/>
      <c r="AE92" s="28"/>
      <c r="AF92" s="28"/>
      <c r="AG92" s="28"/>
      <c r="AH92" s="28"/>
      <c r="AI92" s="28"/>
      <c r="AJ92" s="28"/>
      <c r="AK92" s="28"/>
    </row>
    <row r="93" spans="1:37" ht="28.2" customHeight="1">
      <c r="A93" s="28"/>
      <c r="B93" s="40"/>
      <c r="C93" s="41"/>
      <c r="D93" s="41"/>
      <c r="E93" s="36"/>
      <c r="F93" s="347" t="s">
        <v>1025</v>
      </c>
      <c r="G93" s="347"/>
      <c r="H93" s="474" t="e">
        <f>VLOOKUP(H92,'Master data'!L2:M6,2,FALSE)*N89</f>
        <v>#N/A</v>
      </c>
      <c r="I93" s="475"/>
      <c r="J93" s="419"/>
      <c r="K93" s="420"/>
      <c r="L93" s="432"/>
      <c r="M93" s="433"/>
      <c r="N93" s="433"/>
      <c r="O93" s="433"/>
      <c r="P93" s="433"/>
      <c r="Q93" s="433"/>
      <c r="R93" s="433"/>
      <c r="S93" s="433"/>
      <c r="T93" s="433"/>
      <c r="U93" s="433"/>
      <c r="V93" s="434"/>
      <c r="W93" s="37"/>
      <c r="X93" s="28"/>
      <c r="Y93" s="28"/>
      <c r="Z93" s="28"/>
      <c r="AA93" s="28"/>
      <c r="AB93" s="28"/>
      <c r="AC93" s="28"/>
      <c r="AD93" s="28"/>
      <c r="AE93" s="28"/>
      <c r="AF93" s="28"/>
      <c r="AG93" s="28"/>
      <c r="AH93" s="28"/>
      <c r="AI93" s="28"/>
      <c r="AJ93" s="28"/>
      <c r="AK93" s="28"/>
    </row>
    <row r="94" spans="1:37" ht="8.25" customHeight="1" thickBot="1">
      <c r="A94" s="28"/>
      <c r="B94" s="35"/>
      <c r="C94" s="36"/>
      <c r="D94" s="36"/>
      <c r="E94" s="36"/>
      <c r="F94" s="36"/>
      <c r="G94" s="36"/>
      <c r="H94" s="36"/>
      <c r="I94" s="36"/>
      <c r="J94" s="36"/>
      <c r="K94" s="36"/>
      <c r="L94" s="36"/>
      <c r="M94" s="36"/>
      <c r="N94" s="36"/>
      <c r="O94" s="36"/>
      <c r="P94" s="36"/>
      <c r="Q94" s="36"/>
      <c r="R94" s="36"/>
      <c r="S94" s="36"/>
      <c r="T94" s="36"/>
      <c r="U94" s="36"/>
      <c r="V94" s="36"/>
      <c r="W94" s="37"/>
      <c r="X94" s="28"/>
      <c r="Y94" s="28"/>
      <c r="Z94" s="28"/>
      <c r="AA94" s="28"/>
      <c r="AB94" s="28"/>
      <c r="AC94" s="28"/>
      <c r="AD94" s="28"/>
      <c r="AE94" s="28"/>
      <c r="AF94" s="28"/>
      <c r="AG94" s="28"/>
      <c r="AH94" s="28"/>
      <c r="AI94" s="28"/>
      <c r="AJ94" s="28"/>
      <c r="AK94" s="28"/>
    </row>
    <row r="95" spans="1:37" ht="13.95" customHeight="1">
      <c r="A95" s="28"/>
      <c r="B95" s="35"/>
      <c r="C95" s="386" t="s">
        <v>1026</v>
      </c>
      <c r="D95" s="386"/>
      <c r="E95" s="36"/>
      <c r="F95" s="428">
        <v>7</v>
      </c>
      <c r="G95" s="361" t="s">
        <v>1027</v>
      </c>
      <c r="H95" s="361"/>
      <c r="I95" s="361"/>
      <c r="J95" s="361"/>
      <c r="K95" s="361"/>
      <c r="L95" s="361"/>
      <c r="M95" s="361"/>
      <c r="N95" s="361"/>
      <c r="O95" s="361"/>
      <c r="P95" s="361"/>
      <c r="Q95" s="361"/>
      <c r="R95" s="361"/>
      <c r="S95" s="361"/>
      <c r="T95" s="361"/>
      <c r="U95" s="361"/>
      <c r="V95" s="362"/>
      <c r="W95" s="37"/>
      <c r="X95" s="28"/>
      <c r="Y95" s="28"/>
      <c r="Z95" s="28"/>
      <c r="AA95" s="28"/>
      <c r="AB95" s="28"/>
      <c r="AC95" s="28"/>
      <c r="AD95" s="28"/>
      <c r="AE95" s="28"/>
      <c r="AF95" s="28"/>
      <c r="AG95" s="28"/>
      <c r="AH95" s="28"/>
      <c r="AI95" s="28"/>
      <c r="AJ95" s="28"/>
      <c r="AK95" s="28"/>
    </row>
    <row r="96" spans="1:37" ht="13.2" customHeight="1">
      <c r="A96" s="28"/>
      <c r="B96" s="35"/>
      <c r="C96" s="386"/>
      <c r="D96" s="386"/>
      <c r="E96" s="36"/>
      <c r="F96" s="428"/>
      <c r="G96" s="364"/>
      <c r="H96" s="364"/>
      <c r="I96" s="364"/>
      <c r="J96" s="364"/>
      <c r="K96" s="364"/>
      <c r="L96" s="364"/>
      <c r="M96" s="391"/>
      <c r="N96" s="391"/>
      <c r="O96" s="364"/>
      <c r="P96" s="364"/>
      <c r="Q96" s="364"/>
      <c r="R96" s="364"/>
      <c r="S96" s="364"/>
      <c r="T96" s="364"/>
      <c r="U96" s="364"/>
      <c r="V96" s="365"/>
      <c r="W96" s="37"/>
      <c r="X96" s="28"/>
      <c r="Y96" s="28"/>
      <c r="Z96" s="28"/>
      <c r="AA96" s="28"/>
      <c r="AB96" s="28"/>
      <c r="AC96" s="28"/>
      <c r="AD96" s="28"/>
      <c r="AE96" s="28"/>
      <c r="AF96" s="28"/>
      <c r="AG96" s="28"/>
      <c r="AH96" s="28"/>
      <c r="AI96" s="28"/>
      <c r="AJ96" s="28"/>
      <c r="AK96" s="28"/>
    </row>
    <row r="97" spans="1:37" s="155" customFormat="1" ht="26.7" customHeight="1">
      <c r="A97" s="150"/>
      <c r="B97" s="151"/>
      <c r="C97" s="386"/>
      <c r="D97" s="386"/>
      <c r="E97" s="152"/>
      <c r="F97" s="276"/>
      <c r="G97" s="271" t="s">
        <v>1028</v>
      </c>
      <c r="H97" s="473" t="s">
        <v>1029</v>
      </c>
      <c r="I97" s="473"/>
      <c r="J97" s="473"/>
      <c r="K97" s="473"/>
      <c r="L97" s="153" t="s">
        <v>29</v>
      </c>
      <c r="M97" s="473" t="s">
        <v>30</v>
      </c>
      <c r="N97" s="473"/>
      <c r="O97" s="153" t="s">
        <v>1030</v>
      </c>
      <c r="P97" s="509" t="s">
        <v>1031</v>
      </c>
      <c r="Q97" s="510"/>
      <c r="R97" s="153" t="s">
        <v>1032</v>
      </c>
      <c r="S97" s="509" t="s">
        <v>1033</v>
      </c>
      <c r="T97" s="511"/>
      <c r="U97" s="511"/>
      <c r="V97" s="510"/>
      <c r="W97" s="154"/>
      <c r="X97" s="150"/>
      <c r="Y97" s="150"/>
      <c r="Z97" s="150"/>
      <c r="AA97" s="150"/>
      <c r="AB97" s="150"/>
      <c r="AC97" s="150"/>
      <c r="AD97" s="150"/>
      <c r="AE97" s="150"/>
      <c r="AF97" s="150"/>
      <c r="AG97" s="150"/>
      <c r="AH97" s="150"/>
      <c r="AI97" s="150"/>
      <c r="AJ97" s="150"/>
      <c r="AK97" s="150"/>
    </row>
    <row r="98" spans="1:37" ht="26.7" customHeight="1">
      <c r="A98" s="28"/>
      <c r="B98" s="35"/>
      <c r="C98" s="386"/>
      <c r="D98" s="386"/>
      <c r="E98" s="36"/>
      <c r="F98" s="96" t="s">
        <v>1034</v>
      </c>
      <c r="G98" s="270"/>
      <c r="H98" s="462" t="s">
        <v>1035</v>
      </c>
      <c r="I98" s="463"/>
      <c r="J98" s="463"/>
      <c r="K98" s="464"/>
      <c r="L98" s="267" t="s">
        <v>48</v>
      </c>
      <c r="M98" s="348" t="s">
        <v>49</v>
      </c>
      <c r="N98" s="335"/>
      <c r="O98" s="22"/>
      <c r="P98" s="472"/>
      <c r="Q98" s="464"/>
      <c r="R98" s="266" t="s">
        <v>1036</v>
      </c>
      <c r="S98" s="410" t="s">
        <v>998</v>
      </c>
      <c r="T98" s="411"/>
      <c r="U98" s="411"/>
      <c r="V98" s="411"/>
      <c r="W98" s="37"/>
      <c r="X98" s="28"/>
      <c r="Y98" s="28"/>
      <c r="Z98" s="28"/>
      <c r="AA98" s="28"/>
      <c r="AB98" s="28"/>
      <c r="AC98" s="28"/>
      <c r="AD98" s="28"/>
      <c r="AE98" s="28"/>
      <c r="AF98" s="28"/>
      <c r="AG98" s="28"/>
      <c r="AH98" s="28"/>
      <c r="AI98" s="28"/>
      <c r="AJ98" s="28"/>
      <c r="AK98" s="28"/>
    </row>
    <row r="99" spans="1:37" ht="26.7" customHeight="1">
      <c r="A99" s="28"/>
      <c r="B99" s="35"/>
      <c r="C99" s="386"/>
      <c r="D99" s="386"/>
      <c r="E99" s="36"/>
      <c r="F99" s="96" t="s">
        <v>1037</v>
      </c>
      <c r="G99" s="270"/>
      <c r="H99" s="462" t="s">
        <v>1038</v>
      </c>
      <c r="I99" s="463"/>
      <c r="J99" s="463"/>
      <c r="K99" s="464"/>
      <c r="L99" s="267" t="s">
        <v>48</v>
      </c>
      <c r="M99" s="348" t="s">
        <v>49</v>
      </c>
      <c r="N99" s="335"/>
      <c r="O99" s="22"/>
      <c r="P99" s="472"/>
      <c r="Q99" s="464"/>
      <c r="R99" s="266" t="s">
        <v>993</v>
      </c>
      <c r="S99" s="410"/>
      <c r="T99" s="411"/>
      <c r="U99" s="411"/>
      <c r="V99" s="411"/>
      <c r="W99" s="37"/>
      <c r="X99" s="28"/>
      <c r="Y99" s="28"/>
      <c r="Z99" s="28"/>
      <c r="AA99" s="28"/>
      <c r="AB99" s="28"/>
      <c r="AC99" s="28"/>
      <c r="AD99" s="28"/>
      <c r="AE99" s="28"/>
      <c r="AF99" s="28"/>
      <c r="AG99" s="28"/>
      <c r="AH99" s="28"/>
      <c r="AI99" s="28"/>
      <c r="AJ99" s="28"/>
      <c r="AK99" s="28"/>
    </row>
    <row r="100" spans="1:37" ht="26.7" customHeight="1">
      <c r="A100" s="28"/>
      <c r="B100" s="35"/>
      <c r="C100" s="386"/>
      <c r="D100" s="386"/>
      <c r="E100" s="36"/>
      <c r="F100" s="96" t="s">
        <v>1039</v>
      </c>
      <c r="G100" s="270"/>
      <c r="H100" s="462" t="s">
        <v>1040</v>
      </c>
      <c r="I100" s="463"/>
      <c r="J100" s="463"/>
      <c r="K100" s="464"/>
      <c r="L100" s="267" t="s">
        <v>48</v>
      </c>
      <c r="M100" s="348" t="s">
        <v>49</v>
      </c>
      <c r="N100" s="335"/>
      <c r="O100" s="22"/>
      <c r="P100" s="270"/>
      <c r="Q100" s="269"/>
      <c r="R100" s="266" t="s">
        <v>1041</v>
      </c>
      <c r="S100" s="410"/>
      <c r="T100" s="411"/>
      <c r="U100" s="411"/>
      <c r="V100" s="411"/>
      <c r="W100" s="37"/>
      <c r="X100" s="28"/>
      <c r="Y100" s="28"/>
      <c r="Z100" s="28"/>
      <c r="AA100" s="28"/>
      <c r="AB100" s="28"/>
      <c r="AC100" s="28"/>
      <c r="AD100" s="28"/>
      <c r="AE100" s="28"/>
      <c r="AF100" s="28"/>
      <c r="AG100" s="28"/>
      <c r="AH100" s="28"/>
      <c r="AI100" s="28"/>
      <c r="AJ100" s="28"/>
      <c r="AK100" s="28"/>
    </row>
    <row r="101" spans="1:37" ht="26.7" customHeight="1">
      <c r="A101" s="28"/>
      <c r="B101" s="35"/>
      <c r="C101" s="386"/>
      <c r="D101" s="386"/>
      <c r="E101" s="36"/>
      <c r="F101" s="96" t="s">
        <v>1042</v>
      </c>
      <c r="G101" s="270"/>
      <c r="H101" s="462" t="s">
        <v>1043</v>
      </c>
      <c r="I101" s="463"/>
      <c r="J101" s="463"/>
      <c r="K101" s="464"/>
      <c r="L101" s="267" t="s">
        <v>48</v>
      </c>
      <c r="M101" s="348" t="s">
        <v>49</v>
      </c>
      <c r="N101" s="335"/>
      <c r="O101" s="22"/>
      <c r="P101" s="472"/>
      <c r="Q101" s="464"/>
      <c r="R101" s="266" t="s">
        <v>1041</v>
      </c>
      <c r="S101" s="410"/>
      <c r="T101" s="411"/>
      <c r="U101" s="411"/>
      <c r="V101" s="411"/>
      <c r="W101" s="37"/>
      <c r="X101" s="28"/>
      <c r="Y101" s="28"/>
      <c r="Z101" s="28"/>
      <c r="AA101" s="28"/>
      <c r="AB101" s="28"/>
      <c r="AC101" s="28"/>
      <c r="AD101" s="28"/>
      <c r="AE101" s="28"/>
      <c r="AF101" s="28"/>
      <c r="AG101" s="28"/>
      <c r="AH101" s="28"/>
      <c r="AI101" s="28"/>
      <c r="AJ101" s="28"/>
      <c r="AK101" s="28"/>
    </row>
    <row r="102" spans="1:37" ht="26.7" customHeight="1">
      <c r="A102" s="28"/>
      <c r="B102" s="35"/>
      <c r="C102" s="386"/>
      <c r="D102" s="386"/>
      <c r="E102" s="36"/>
      <c r="F102" s="96" t="s">
        <v>1044</v>
      </c>
      <c r="G102" s="270"/>
      <c r="H102" s="462" t="s">
        <v>1045</v>
      </c>
      <c r="I102" s="500"/>
      <c r="J102" s="500"/>
      <c r="K102" s="501"/>
      <c r="L102" s="267" t="s">
        <v>48</v>
      </c>
      <c r="M102" s="348" t="s">
        <v>49</v>
      </c>
      <c r="N102" s="335"/>
      <c r="O102" s="22"/>
      <c r="P102" s="270"/>
      <c r="Q102" s="269"/>
      <c r="R102" s="266" t="s">
        <v>1041</v>
      </c>
      <c r="S102" s="410"/>
      <c r="T102" s="411"/>
      <c r="U102" s="411"/>
      <c r="V102" s="411"/>
      <c r="W102" s="37"/>
      <c r="X102" s="28"/>
      <c r="Y102" s="28"/>
      <c r="Z102" s="28"/>
      <c r="AA102" s="28"/>
      <c r="AB102" s="28"/>
      <c r="AC102" s="28"/>
      <c r="AD102" s="28"/>
      <c r="AE102" s="28"/>
      <c r="AF102" s="28"/>
      <c r="AG102" s="28"/>
      <c r="AH102" s="28"/>
      <c r="AI102" s="28"/>
      <c r="AJ102" s="28"/>
      <c r="AK102" s="28"/>
    </row>
    <row r="103" spans="1:37" ht="26.7" customHeight="1">
      <c r="A103" s="28"/>
      <c r="B103" s="35"/>
      <c r="C103" s="386"/>
      <c r="D103" s="386"/>
      <c r="E103" s="36"/>
      <c r="F103" s="96" t="s">
        <v>1046</v>
      </c>
      <c r="G103" s="270"/>
      <c r="H103" s="333" t="s">
        <v>1047</v>
      </c>
      <c r="I103" s="380"/>
      <c r="J103" s="380"/>
      <c r="K103" s="381"/>
      <c r="L103" s="267" t="s">
        <v>48</v>
      </c>
      <c r="M103" s="348" t="s">
        <v>49</v>
      </c>
      <c r="N103" s="335"/>
      <c r="O103" s="22"/>
      <c r="P103" s="270"/>
      <c r="Q103" s="269"/>
      <c r="R103" s="266" t="s">
        <v>1041</v>
      </c>
      <c r="S103" s="410"/>
      <c r="T103" s="411"/>
      <c r="U103" s="411"/>
      <c r="V103" s="411"/>
      <c r="W103" s="37"/>
      <c r="X103" s="28"/>
      <c r="Y103" s="28"/>
      <c r="Z103" s="28"/>
      <c r="AA103" s="28"/>
      <c r="AB103" s="28"/>
      <c r="AC103" s="28"/>
      <c r="AD103" s="28"/>
      <c r="AE103" s="28"/>
      <c r="AF103" s="28"/>
      <c r="AG103" s="28"/>
      <c r="AH103" s="28"/>
      <c r="AI103" s="28"/>
      <c r="AJ103" s="28"/>
      <c r="AK103" s="28"/>
    </row>
    <row r="104" spans="1:37" ht="26.7" customHeight="1">
      <c r="A104" s="28"/>
      <c r="B104" s="35"/>
      <c r="C104" s="386"/>
      <c r="D104" s="386"/>
      <c r="E104" s="36"/>
      <c r="F104" s="96" t="s">
        <v>1048</v>
      </c>
      <c r="G104" s="270"/>
      <c r="H104" s="462" t="s">
        <v>1049</v>
      </c>
      <c r="I104" s="500"/>
      <c r="J104" s="500"/>
      <c r="K104" s="501"/>
      <c r="L104" s="267" t="s">
        <v>48</v>
      </c>
      <c r="M104" s="348" t="s">
        <v>67</v>
      </c>
      <c r="N104" s="335"/>
      <c r="O104" s="117" t="s">
        <v>871</v>
      </c>
      <c r="P104" s="270"/>
      <c r="Q104" s="269"/>
      <c r="R104" s="266"/>
      <c r="S104" s="410" t="s">
        <v>1050</v>
      </c>
      <c r="T104" s="410"/>
      <c r="U104" s="410"/>
      <c r="V104" s="410"/>
      <c r="W104" s="37"/>
      <c r="X104" s="28"/>
      <c r="Y104" s="28"/>
      <c r="Z104" s="28"/>
      <c r="AA104" s="28"/>
      <c r="AB104" s="28"/>
      <c r="AC104" s="28"/>
      <c r="AD104" s="28"/>
      <c r="AE104" s="28"/>
      <c r="AF104" s="28"/>
      <c r="AG104" s="28"/>
      <c r="AH104" s="28"/>
      <c r="AI104" s="28"/>
      <c r="AJ104" s="28"/>
      <c r="AK104" s="28"/>
    </row>
    <row r="105" spans="1:37" ht="26.7" customHeight="1">
      <c r="A105" s="28"/>
      <c r="B105" s="35"/>
      <c r="C105" s="386"/>
      <c r="D105" s="386"/>
      <c r="E105" s="36"/>
      <c r="F105" s="96"/>
      <c r="G105" s="270"/>
      <c r="H105" s="462"/>
      <c r="I105" s="500"/>
      <c r="J105" s="500"/>
      <c r="K105" s="501"/>
      <c r="L105" s="267"/>
      <c r="M105" s="348"/>
      <c r="N105" s="335"/>
      <c r="O105" s="22"/>
      <c r="P105" s="270"/>
      <c r="Q105" s="269"/>
      <c r="R105" s="267" t="s">
        <v>998</v>
      </c>
      <c r="S105" s="410"/>
      <c r="T105" s="411"/>
      <c r="U105" s="411"/>
      <c r="V105" s="411"/>
      <c r="W105" s="37"/>
      <c r="X105" s="28"/>
      <c r="Y105" s="28"/>
      <c r="Z105" s="28"/>
      <c r="AA105" s="28"/>
      <c r="AB105" s="28"/>
      <c r="AC105" s="28"/>
      <c r="AD105" s="28"/>
      <c r="AE105" s="28"/>
      <c r="AF105" s="28"/>
      <c r="AG105" s="28"/>
      <c r="AH105" s="28"/>
      <c r="AI105" s="28"/>
      <c r="AJ105" s="28"/>
      <c r="AK105" s="28"/>
    </row>
    <row r="106" spans="1:37" ht="7.5" customHeight="1" thickBot="1">
      <c r="A106" s="28"/>
      <c r="B106" s="35"/>
      <c r="C106" s="386"/>
      <c r="D106" s="386"/>
      <c r="E106" s="36"/>
      <c r="F106" s="36"/>
      <c r="G106" s="36"/>
      <c r="H106" s="36"/>
      <c r="I106" s="36"/>
      <c r="J106" s="36"/>
      <c r="K106" s="36"/>
      <c r="L106" s="36"/>
      <c r="M106" s="36"/>
      <c r="N106" s="36"/>
      <c r="O106" s="36"/>
      <c r="P106" s="36"/>
      <c r="Q106" s="36"/>
      <c r="R106" s="36"/>
      <c r="S106" s="36"/>
      <c r="T106" s="36"/>
      <c r="U106" s="36"/>
      <c r="V106" s="36"/>
      <c r="W106" s="37"/>
      <c r="X106" s="28"/>
      <c r="Y106" s="28"/>
      <c r="Z106" s="28"/>
      <c r="AA106" s="28"/>
      <c r="AB106" s="28"/>
      <c r="AC106" s="28"/>
      <c r="AD106" s="28"/>
      <c r="AE106" s="28"/>
      <c r="AF106" s="28"/>
      <c r="AG106" s="28"/>
      <c r="AH106" s="28"/>
      <c r="AI106" s="28"/>
      <c r="AJ106" s="28"/>
      <c r="AK106" s="28"/>
    </row>
    <row r="107" spans="1:37" ht="27.75" customHeight="1">
      <c r="A107" s="28"/>
      <c r="B107" s="35"/>
      <c r="C107" s="386"/>
      <c r="D107" s="386"/>
      <c r="E107" s="36"/>
      <c r="F107" s="61"/>
      <c r="G107" s="388" t="s">
        <v>1051</v>
      </c>
      <c r="H107" s="389"/>
      <c r="I107" s="389"/>
      <c r="J107" s="389"/>
      <c r="K107" s="389"/>
      <c r="L107" s="389"/>
      <c r="M107" s="389"/>
      <c r="N107" s="389"/>
      <c r="O107" s="389"/>
      <c r="P107" s="389"/>
      <c r="Q107" s="389"/>
      <c r="R107" s="389"/>
      <c r="S107" s="389"/>
      <c r="T107" s="389"/>
      <c r="U107" s="389"/>
      <c r="V107" s="390"/>
      <c r="W107" s="37"/>
      <c r="X107" s="28"/>
      <c r="Y107" s="28"/>
      <c r="Z107" s="28"/>
      <c r="AA107" s="28"/>
      <c r="AB107" s="28"/>
      <c r="AC107" s="28"/>
      <c r="AD107" s="28"/>
      <c r="AE107" s="28"/>
      <c r="AF107" s="28"/>
      <c r="AG107" s="28"/>
      <c r="AH107" s="28"/>
      <c r="AI107" s="28"/>
      <c r="AJ107" s="28"/>
      <c r="AK107" s="28"/>
    </row>
    <row r="108" spans="1:37" s="118" customFormat="1" ht="27.75" customHeight="1">
      <c r="A108" s="121"/>
      <c r="B108" s="119"/>
      <c r="C108" s="386"/>
      <c r="D108" s="386"/>
      <c r="E108" s="120"/>
      <c r="F108" s="141"/>
      <c r="G108" s="401" t="s">
        <v>1052</v>
      </c>
      <c r="H108" s="402"/>
      <c r="I108" s="402"/>
      <c r="J108" s="403"/>
      <c r="K108" s="387" t="s">
        <v>1053</v>
      </c>
      <c r="L108" s="387"/>
      <c r="M108" s="387"/>
      <c r="N108" s="387"/>
      <c r="O108" s="502" t="s">
        <v>1054</v>
      </c>
      <c r="P108" s="503"/>
      <c r="Q108" s="503"/>
      <c r="R108" s="503"/>
      <c r="S108" s="504"/>
      <c r="T108" s="508"/>
      <c r="U108" s="508"/>
      <c r="V108" s="508"/>
      <c r="W108" s="140"/>
      <c r="X108" s="121"/>
      <c r="Y108" s="121"/>
      <c r="Z108" s="121"/>
      <c r="AA108" s="121"/>
      <c r="AB108" s="121"/>
      <c r="AC108" s="121"/>
      <c r="AD108" s="121"/>
      <c r="AE108" s="121"/>
      <c r="AF108" s="121"/>
      <c r="AG108" s="121"/>
      <c r="AH108" s="121"/>
      <c r="AI108" s="121"/>
      <c r="AJ108" s="121"/>
      <c r="AK108" s="121"/>
    </row>
    <row r="109" spans="1:37" s="118" customFormat="1" ht="31.2" customHeight="1">
      <c r="A109" s="121"/>
      <c r="B109" s="119"/>
      <c r="C109" s="386"/>
      <c r="D109" s="386"/>
      <c r="E109" s="120"/>
      <c r="F109" s="277"/>
      <c r="G109" s="375" t="s">
        <v>1055</v>
      </c>
      <c r="H109" s="376"/>
      <c r="I109" s="376"/>
      <c r="J109" s="377"/>
      <c r="K109" s="375" t="s">
        <v>1056</v>
      </c>
      <c r="L109" s="376"/>
      <c r="M109" s="376"/>
      <c r="N109" s="377"/>
      <c r="O109" s="355"/>
      <c r="P109" s="356"/>
      <c r="Q109" s="356"/>
      <c r="R109" s="356"/>
      <c r="S109" s="357"/>
      <c r="T109" s="95"/>
      <c r="U109" s="95"/>
      <c r="V109" s="95"/>
      <c r="W109" s="37"/>
      <c r="X109" s="121"/>
      <c r="Y109" s="121"/>
      <c r="Z109" s="121"/>
      <c r="AA109" s="121"/>
      <c r="AB109" s="121"/>
      <c r="AC109" s="121"/>
      <c r="AD109" s="121"/>
      <c r="AE109" s="121"/>
      <c r="AF109" s="121"/>
      <c r="AG109" s="121"/>
      <c r="AH109" s="121"/>
      <c r="AI109" s="121"/>
      <c r="AJ109" s="121"/>
      <c r="AK109" s="121"/>
    </row>
    <row r="110" spans="1:37" s="118" customFormat="1" ht="31.2" customHeight="1">
      <c r="A110" s="121"/>
      <c r="B110" s="119"/>
      <c r="C110" s="386"/>
      <c r="D110" s="386"/>
      <c r="E110" s="120"/>
      <c r="F110" s="277"/>
      <c r="G110" s="505" t="s">
        <v>1057</v>
      </c>
      <c r="H110" s="506"/>
      <c r="I110" s="506"/>
      <c r="J110" s="507"/>
      <c r="K110" s="333" t="s">
        <v>1034</v>
      </c>
      <c r="L110" s="334"/>
      <c r="M110" s="334"/>
      <c r="N110" s="335"/>
      <c r="O110" s="355"/>
      <c r="P110" s="356"/>
      <c r="Q110" s="356"/>
      <c r="R110" s="356"/>
      <c r="S110" s="357"/>
      <c r="T110" s="95"/>
      <c r="U110" s="95"/>
      <c r="V110" s="95"/>
      <c r="W110" s="37"/>
      <c r="X110" s="121"/>
      <c r="Y110" s="121"/>
      <c r="Z110" s="121"/>
      <c r="AA110" s="121"/>
      <c r="AB110" s="121"/>
      <c r="AC110" s="121"/>
      <c r="AD110" s="121"/>
      <c r="AE110" s="121"/>
      <c r="AF110" s="121"/>
      <c r="AG110" s="121"/>
      <c r="AH110" s="121"/>
      <c r="AI110" s="121"/>
      <c r="AJ110" s="121"/>
      <c r="AK110" s="121"/>
    </row>
    <row r="111" spans="1:37" s="118" customFormat="1" ht="31.2" customHeight="1">
      <c r="A111" s="121"/>
      <c r="B111" s="119"/>
      <c r="C111" s="386"/>
      <c r="D111" s="386"/>
      <c r="E111" s="120"/>
      <c r="F111" s="277"/>
      <c r="G111" s="505" t="s">
        <v>1454</v>
      </c>
      <c r="H111" s="506"/>
      <c r="I111" s="506"/>
      <c r="J111" s="507"/>
      <c r="K111" s="333" t="s">
        <v>1058</v>
      </c>
      <c r="L111" s="334"/>
      <c r="M111" s="334"/>
      <c r="N111" s="335"/>
      <c r="O111" s="355"/>
      <c r="P111" s="356"/>
      <c r="Q111" s="356"/>
      <c r="R111" s="356"/>
      <c r="S111" s="357"/>
      <c r="T111" s="95"/>
      <c r="U111" s="95"/>
      <c r="V111" s="95"/>
      <c r="W111" s="37"/>
      <c r="X111" s="121"/>
      <c r="Y111" s="121"/>
      <c r="Z111" s="121"/>
      <c r="AA111" s="121"/>
      <c r="AB111" s="121"/>
      <c r="AC111" s="121"/>
      <c r="AD111" s="121"/>
      <c r="AE111" s="121"/>
      <c r="AF111" s="121"/>
      <c r="AG111" s="121"/>
      <c r="AH111" s="121"/>
      <c r="AI111" s="121"/>
      <c r="AJ111" s="121"/>
      <c r="AK111" s="121"/>
    </row>
    <row r="112" spans="1:37" s="118" customFormat="1" ht="31.2" customHeight="1">
      <c r="A112" s="121"/>
      <c r="B112" s="119"/>
      <c r="C112" s="386"/>
      <c r="D112" s="386"/>
      <c r="E112" s="120"/>
      <c r="F112" s="277"/>
      <c r="G112" s="505" t="s">
        <v>1059</v>
      </c>
      <c r="H112" s="506"/>
      <c r="I112" s="506"/>
      <c r="J112" s="507"/>
      <c r="K112" s="333" t="s">
        <v>1058</v>
      </c>
      <c r="L112" s="334"/>
      <c r="M112" s="334"/>
      <c r="N112" s="335"/>
      <c r="O112" s="355"/>
      <c r="P112" s="356"/>
      <c r="Q112" s="356"/>
      <c r="R112" s="356"/>
      <c r="S112" s="357"/>
      <c r="T112" s="95"/>
      <c r="U112" s="95"/>
      <c r="V112" s="95"/>
      <c r="W112" s="37"/>
      <c r="X112" s="121"/>
      <c r="Y112" s="121"/>
      <c r="Z112" s="121"/>
      <c r="AA112" s="121"/>
      <c r="AB112" s="121"/>
      <c r="AC112" s="121"/>
      <c r="AD112" s="121"/>
      <c r="AE112" s="121"/>
      <c r="AF112" s="121"/>
      <c r="AG112" s="121"/>
      <c r="AH112" s="121"/>
      <c r="AI112" s="121"/>
      <c r="AJ112" s="121"/>
      <c r="AK112" s="121"/>
    </row>
    <row r="113" spans="1:37" s="118" customFormat="1" ht="31.2" customHeight="1">
      <c r="A113" s="121"/>
      <c r="B113" s="119"/>
      <c r="C113" s="386"/>
      <c r="D113" s="386"/>
      <c r="E113" s="120"/>
      <c r="F113" s="277"/>
      <c r="G113" s="505"/>
      <c r="H113" s="506"/>
      <c r="I113" s="506"/>
      <c r="J113" s="507"/>
      <c r="K113" s="333"/>
      <c r="L113" s="334"/>
      <c r="M113" s="334"/>
      <c r="N113" s="335"/>
      <c r="O113" s="355"/>
      <c r="P113" s="356"/>
      <c r="Q113" s="356"/>
      <c r="R113" s="356"/>
      <c r="S113" s="357"/>
      <c r="T113" s="95"/>
      <c r="U113" s="95"/>
      <c r="V113" s="95"/>
      <c r="W113" s="37"/>
      <c r="X113" s="121"/>
      <c r="Y113" s="121"/>
      <c r="Z113" s="121"/>
      <c r="AA113" s="121"/>
      <c r="AB113" s="121"/>
      <c r="AC113" s="121"/>
      <c r="AD113" s="121"/>
      <c r="AE113" s="121"/>
      <c r="AF113" s="121"/>
      <c r="AG113" s="121"/>
      <c r="AH113" s="121"/>
      <c r="AI113" s="121"/>
      <c r="AJ113" s="121"/>
      <c r="AK113" s="121"/>
    </row>
    <row r="114" spans="1:37" ht="6" customHeight="1" thickBot="1">
      <c r="A114" s="28"/>
      <c r="B114" s="35"/>
      <c r="C114" s="103"/>
      <c r="D114" s="103"/>
      <c r="E114" s="36"/>
      <c r="F114" s="36"/>
      <c r="G114" s="36"/>
      <c r="H114" s="36"/>
      <c r="I114" s="36"/>
      <c r="J114" s="36"/>
      <c r="K114" s="36"/>
      <c r="L114" s="36"/>
      <c r="M114" s="36"/>
      <c r="N114" s="36"/>
      <c r="O114" s="36"/>
      <c r="P114" s="36"/>
      <c r="Q114" s="36"/>
      <c r="R114" s="36"/>
      <c r="S114" s="36"/>
      <c r="T114" s="36"/>
      <c r="U114" s="36"/>
      <c r="V114" s="36"/>
      <c r="W114" s="37"/>
      <c r="X114" s="28"/>
      <c r="Y114" s="28"/>
      <c r="Z114" s="28"/>
      <c r="AA114" s="28"/>
      <c r="AB114" s="28"/>
      <c r="AC114" s="28"/>
      <c r="AD114" s="28"/>
      <c r="AE114" s="28"/>
      <c r="AF114" s="28"/>
      <c r="AG114" s="28"/>
      <c r="AH114" s="28"/>
      <c r="AI114" s="28"/>
      <c r="AJ114" s="28"/>
      <c r="AK114" s="28"/>
    </row>
    <row r="115" spans="1:37" ht="29.7" customHeight="1" thickBot="1">
      <c r="A115" s="28"/>
      <c r="B115" s="35"/>
      <c r="C115" s="386" t="s">
        <v>1060</v>
      </c>
      <c r="D115" s="386"/>
      <c r="E115" s="36"/>
      <c r="F115" s="61">
        <v>8</v>
      </c>
      <c r="G115" s="388" t="s">
        <v>1061</v>
      </c>
      <c r="H115" s="389"/>
      <c r="I115" s="389"/>
      <c r="J115" s="389"/>
      <c r="K115" s="389"/>
      <c r="L115" s="389"/>
      <c r="M115" s="389"/>
      <c r="N115" s="389"/>
      <c r="O115" s="389"/>
      <c r="P115" s="389"/>
      <c r="Q115" s="389"/>
      <c r="R115" s="389"/>
      <c r="S115" s="389"/>
      <c r="T115" s="389"/>
      <c r="U115" s="389"/>
      <c r="V115" s="390"/>
      <c r="W115" s="37"/>
      <c r="X115" s="28"/>
      <c r="Y115" s="28"/>
      <c r="Z115" s="28"/>
      <c r="AA115" s="28"/>
      <c r="AB115" s="28"/>
      <c r="AC115" s="28"/>
      <c r="AD115" s="28"/>
      <c r="AE115" s="28"/>
      <c r="AF115" s="28"/>
      <c r="AG115" s="28"/>
      <c r="AH115" s="28"/>
      <c r="AI115" s="28"/>
      <c r="AJ115" s="28"/>
      <c r="AK115" s="28"/>
    </row>
    <row r="116" spans="1:37" ht="28.2" customHeight="1">
      <c r="A116" s="28"/>
      <c r="B116" s="35"/>
      <c r="C116" s="386"/>
      <c r="D116" s="386"/>
      <c r="E116" s="36"/>
      <c r="F116" s="525" t="s">
        <v>1062</v>
      </c>
      <c r="G116" s="525"/>
      <c r="H116" s="497"/>
      <c r="I116" s="498"/>
      <c r="J116" s="498"/>
      <c r="K116" s="498"/>
      <c r="L116" s="498"/>
      <c r="M116" s="498"/>
      <c r="N116" s="498"/>
      <c r="O116" s="499"/>
      <c r="P116" s="526" t="s">
        <v>1063</v>
      </c>
      <c r="Q116" s="526"/>
      <c r="R116" s="414"/>
      <c r="S116" s="415"/>
      <c r="T116" s="415"/>
      <c r="U116" s="415"/>
      <c r="V116" s="415"/>
      <c r="W116" s="37"/>
      <c r="X116" s="28"/>
      <c r="Y116" s="28"/>
      <c r="Z116" s="28"/>
      <c r="AA116" s="28"/>
      <c r="AB116" s="28"/>
      <c r="AC116" s="28"/>
      <c r="AD116" s="28"/>
      <c r="AE116" s="28"/>
      <c r="AF116" s="28"/>
      <c r="AG116" s="28"/>
      <c r="AH116" s="28"/>
      <c r="AI116" s="28"/>
      <c r="AJ116" s="28"/>
      <c r="AK116" s="28"/>
    </row>
    <row r="117" spans="1:37" ht="28.2" customHeight="1">
      <c r="A117" s="28"/>
      <c r="B117" s="35"/>
      <c r="C117" s="386"/>
      <c r="D117" s="386"/>
      <c r="E117" s="36"/>
      <c r="F117" s="416" t="s">
        <v>1064</v>
      </c>
      <c r="G117" s="416"/>
      <c r="H117" s="427"/>
      <c r="I117" s="427"/>
      <c r="J117" s="427"/>
      <c r="K117" s="427"/>
      <c r="L117" s="427"/>
      <c r="M117" s="427"/>
      <c r="N117" s="427"/>
      <c r="O117" s="427"/>
      <c r="P117" s="427"/>
      <c r="Q117" s="427"/>
      <c r="R117" s="427"/>
      <c r="S117" s="427"/>
      <c r="T117" s="427"/>
      <c r="U117" s="427"/>
      <c r="V117" s="427"/>
      <c r="W117" s="37"/>
      <c r="X117" s="28"/>
      <c r="Y117" s="28"/>
      <c r="Z117" s="28"/>
      <c r="AA117" s="28"/>
      <c r="AB117" s="28"/>
      <c r="AC117" s="28"/>
      <c r="AD117" s="28"/>
      <c r="AE117" s="28"/>
      <c r="AF117" s="28"/>
      <c r="AG117" s="28"/>
      <c r="AH117" s="28"/>
      <c r="AI117" s="28"/>
      <c r="AJ117" s="28"/>
      <c r="AK117" s="28"/>
    </row>
    <row r="118" spans="1:37" ht="28.2" customHeight="1">
      <c r="A118" s="28"/>
      <c r="B118" s="35"/>
      <c r="C118" s="386"/>
      <c r="D118" s="386"/>
      <c r="E118" s="36"/>
      <c r="F118" s="425" t="s">
        <v>1065</v>
      </c>
      <c r="G118" s="426"/>
      <c r="H118" s="427" t="str">
        <f>IF(H116="Exceeding Appetite - With Remediation","1. Obtain approval from AP or functional equivalent to continue operation whilst risk is being remediated. 2. Notify Group Risk Representative of approval", IF(H116="Within Appetite","No Action Required",IF(H116="Exceeding Appetite - With Acceptance", "1. Obtain approval from AP or functional equivalent to continue operation without further improvement. 2. Notify Group Risk Representative of activity","")))</f>
        <v/>
      </c>
      <c r="I118" s="427"/>
      <c r="J118" s="427"/>
      <c r="K118" s="427"/>
      <c r="L118" s="427"/>
      <c r="M118" s="427"/>
      <c r="N118" s="427"/>
      <c r="O118" s="427"/>
      <c r="P118" s="427"/>
      <c r="Q118" s="427"/>
      <c r="R118" s="427"/>
      <c r="S118" s="427"/>
      <c r="T118" s="427"/>
      <c r="U118" s="427"/>
      <c r="V118" s="427"/>
      <c r="W118" s="37"/>
      <c r="X118" s="28"/>
      <c r="Y118" s="28"/>
      <c r="Z118" s="28"/>
      <c r="AA118" s="28"/>
      <c r="AB118" s="28"/>
      <c r="AC118" s="28"/>
      <c r="AD118" s="28"/>
      <c r="AE118" s="28"/>
      <c r="AF118" s="28"/>
      <c r="AG118" s="28"/>
      <c r="AH118" s="28"/>
      <c r="AI118" s="28"/>
      <c r="AJ118" s="28"/>
      <c r="AK118" s="28"/>
    </row>
    <row r="119" spans="1:37" ht="14.7" customHeight="1">
      <c r="A119" s="28"/>
      <c r="B119" s="35"/>
      <c r="C119" s="7"/>
      <c r="D119" s="7"/>
      <c r="E119" s="36"/>
      <c r="F119" s="23"/>
      <c r="G119" s="24"/>
      <c r="H119" s="25"/>
      <c r="I119" s="26"/>
      <c r="J119" s="26"/>
      <c r="K119" s="26"/>
      <c r="L119" s="26"/>
      <c r="M119" s="26"/>
      <c r="N119" s="26"/>
      <c r="O119" s="26"/>
      <c r="P119" s="26"/>
      <c r="Q119" s="26"/>
      <c r="R119" s="26"/>
      <c r="S119" s="26"/>
      <c r="T119" s="26"/>
      <c r="U119" s="26"/>
      <c r="V119" s="27"/>
      <c r="W119" s="37"/>
      <c r="X119" s="28"/>
      <c r="Y119" s="28"/>
      <c r="Z119" s="28"/>
      <c r="AA119" s="28"/>
      <c r="AB119" s="28"/>
      <c r="AC119" s="28"/>
      <c r="AD119" s="28"/>
      <c r="AE119" s="28"/>
      <c r="AF119" s="28"/>
      <c r="AG119" s="28"/>
      <c r="AH119" s="28"/>
      <c r="AI119" s="28"/>
      <c r="AJ119" s="28"/>
      <c r="AK119" s="28"/>
    </row>
    <row r="120" spans="1:37" ht="28.2" customHeight="1">
      <c r="A120" s="28"/>
      <c r="B120" s="35"/>
      <c r="C120" s="385" t="s">
        <v>1066</v>
      </c>
      <c r="D120" s="385"/>
      <c r="E120" s="36"/>
      <c r="F120" s="63">
        <v>9</v>
      </c>
      <c r="G120" s="524" t="s">
        <v>1067</v>
      </c>
      <c r="H120" s="524"/>
      <c r="I120" s="524"/>
      <c r="J120" s="524"/>
      <c r="K120" s="524"/>
      <c r="L120" s="524"/>
      <c r="M120" s="524"/>
      <c r="N120" s="524"/>
      <c r="O120" s="524"/>
      <c r="P120" s="524"/>
      <c r="Q120" s="524"/>
      <c r="R120" s="524"/>
      <c r="S120" s="524"/>
      <c r="T120" s="524"/>
      <c r="U120" s="524"/>
      <c r="V120" s="524"/>
      <c r="W120" s="37"/>
      <c r="X120" s="28"/>
      <c r="Y120" s="28"/>
      <c r="Z120" s="28"/>
      <c r="AA120" s="28"/>
      <c r="AB120" s="28"/>
      <c r="AC120" s="28"/>
      <c r="AD120" s="28"/>
      <c r="AE120" s="28"/>
      <c r="AF120" s="28"/>
      <c r="AG120" s="28"/>
      <c r="AH120" s="28"/>
      <c r="AI120" s="28"/>
      <c r="AJ120" s="28"/>
      <c r="AK120" s="28"/>
    </row>
    <row r="121" spans="1:37" ht="28.2" customHeight="1">
      <c r="A121" s="28"/>
      <c r="B121" s="35"/>
      <c r="C121" s="385"/>
      <c r="D121" s="385"/>
      <c r="E121" s="36"/>
      <c r="F121" s="13" t="s">
        <v>63</v>
      </c>
      <c r="G121" s="14" t="s">
        <v>1068</v>
      </c>
      <c r="H121" s="352" t="s">
        <v>1069</v>
      </c>
      <c r="I121" s="353"/>
      <c r="J121" s="353"/>
      <c r="K121" s="353"/>
      <c r="L121" s="353"/>
      <c r="M121" s="354"/>
      <c r="N121" s="46" t="s">
        <v>26</v>
      </c>
      <c r="O121" s="46" t="s">
        <v>1030</v>
      </c>
      <c r="P121" s="486" t="s">
        <v>1070</v>
      </c>
      <c r="Q121" s="488"/>
      <c r="R121" s="352" t="s">
        <v>1071</v>
      </c>
      <c r="S121" s="353"/>
      <c r="T121" s="353"/>
      <c r="U121" s="353"/>
      <c r="V121" s="353"/>
      <c r="W121" s="37"/>
      <c r="X121" s="28"/>
      <c r="Y121" s="28"/>
      <c r="Z121" s="28"/>
      <c r="AA121" s="28"/>
      <c r="AB121" s="28"/>
      <c r="AC121" s="28"/>
      <c r="AD121" s="28"/>
      <c r="AE121" s="28"/>
      <c r="AF121" s="28"/>
      <c r="AG121" s="28"/>
      <c r="AH121" s="28"/>
      <c r="AI121" s="28"/>
      <c r="AJ121" s="28"/>
      <c r="AK121" s="28"/>
    </row>
    <row r="122" spans="1:37" ht="28.2" customHeight="1">
      <c r="A122" s="28"/>
      <c r="B122" s="35"/>
      <c r="C122" s="385"/>
      <c r="D122" s="385"/>
      <c r="E122" s="36"/>
      <c r="F122" s="101">
        <v>1</v>
      </c>
      <c r="G122" s="83"/>
      <c r="H122" s="348"/>
      <c r="I122" s="334"/>
      <c r="J122" s="334"/>
      <c r="K122" s="334"/>
      <c r="L122" s="334"/>
      <c r="M122" s="335"/>
      <c r="N122" s="267"/>
      <c r="O122" s="22"/>
      <c r="P122" s="423"/>
      <c r="Q122" s="424"/>
      <c r="R122" s="521"/>
      <c r="S122" s="522"/>
      <c r="T122" s="522"/>
      <c r="U122" s="522"/>
      <c r="V122" s="523"/>
      <c r="W122" s="37"/>
      <c r="X122" s="28"/>
      <c r="Y122" s="28"/>
      <c r="Z122" s="28"/>
      <c r="AA122" s="28"/>
      <c r="AB122" s="28"/>
      <c r="AC122" s="28"/>
      <c r="AD122" s="28"/>
      <c r="AE122" s="28"/>
      <c r="AF122" s="28"/>
      <c r="AG122" s="28"/>
      <c r="AH122" s="28"/>
      <c r="AI122" s="28"/>
      <c r="AJ122" s="28"/>
      <c r="AK122" s="28"/>
    </row>
    <row r="123" spans="1:37" ht="28.2" customHeight="1">
      <c r="A123" s="28"/>
      <c r="B123" s="35"/>
      <c r="C123" s="385"/>
      <c r="D123" s="385"/>
      <c r="E123" s="36"/>
      <c r="F123" s="101">
        <v>2</v>
      </c>
      <c r="G123" s="83"/>
      <c r="H123" s="348"/>
      <c r="I123" s="334"/>
      <c r="J123" s="334"/>
      <c r="K123" s="334"/>
      <c r="L123" s="334"/>
      <c r="M123" s="335"/>
      <c r="N123" s="267"/>
      <c r="O123" s="22"/>
      <c r="P123" s="423"/>
      <c r="Q123" s="424"/>
      <c r="R123" s="277"/>
      <c r="S123" s="278"/>
      <c r="T123" s="278"/>
      <c r="U123" s="278"/>
      <c r="V123" s="279"/>
      <c r="W123" s="37"/>
      <c r="X123" s="28"/>
      <c r="Y123" s="28"/>
      <c r="Z123" s="28"/>
      <c r="AA123" s="28"/>
      <c r="AB123" s="28"/>
      <c r="AC123" s="28"/>
      <c r="AD123" s="28"/>
      <c r="AE123" s="28"/>
      <c r="AF123" s="28"/>
      <c r="AG123" s="28"/>
      <c r="AH123" s="28"/>
      <c r="AI123" s="28"/>
      <c r="AJ123" s="28"/>
      <c r="AK123" s="28"/>
    </row>
    <row r="124" spans="1:37" ht="8.25" customHeight="1">
      <c r="A124" s="28"/>
      <c r="B124" s="35"/>
      <c r="C124" s="7"/>
      <c r="D124" s="7"/>
      <c r="E124" s="36"/>
      <c r="F124" s="77"/>
      <c r="G124" s="78"/>
      <c r="H124" s="79"/>
      <c r="I124" s="79"/>
      <c r="J124" s="79"/>
      <c r="K124" s="79"/>
      <c r="L124" s="79"/>
      <c r="M124" s="79"/>
      <c r="N124" s="68"/>
      <c r="O124" s="68"/>
      <c r="P124" s="80"/>
      <c r="Q124" s="80"/>
      <c r="R124" s="79"/>
      <c r="S124" s="79"/>
      <c r="T124" s="79"/>
      <c r="U124" s="79"/>
      <c r="V124" s="79"/>
      <c r="W124" s="37"/>
      <c r="X124" s="28"/>
      <c r="Y124" s="28"/>
      <c r="Z124" s="28"/>
      <c r="AA124" s="28"/>
      <c r="AB124" s="28"/>
      <c r="AC124" s="28"/>
      <c r="AD124" s="28"/>
      <c r="AE124" s="28"/>
      <c r="AF124" s="28"/>
      <c r="AG124" s="28"/>
      <c r="AH124" s="28"/>
      <c r="AI124" s="28"/>
      <c r="AJ124" s="28"/>
      <c r="AK124" s="28"/>
    </row>
    <row r="125" spans="1:37" ht="28.2" customHeight="1">
      <c r="A125" s="28"/>
      <c r="B125" s="35"/>
      <c r="C125" s="386" t="s">
        <v>1072</v>
      </c>
      <c r="D125" s="386"/>
      <c r="E125" s="36"/>
      <c r="F125" s="62">
        <v>10</v>
      </c>
      <c r="G125" s="518" t="s">
        <v>1073</v>
      </c>
      <c r="H125" s="519"/>
      <c r="I125" s="519"/>
      <c r="J125" s="519"/>
      <c r="K125" s="519"/>
      <c r="L125" s="519"/>
      <c r="M125" s="519"/>
      <c r="N125" s="519"/>
      <c r="O125" s="519"/>
      <c r="P125" s="519"/>
      <c r="Q125" s="519"/>
      <c r="R125" s="519"/>
      <c r="S125" s="519"/>
      <c r="T125" s="519"/>
      <c r="U125" s="519"/>
      <c r="V125" s="520"/>
      <c r="W125" s="37"/>
      <c r="X125" s="28"/>
      <c r="Y125" s="28"/>
      <c r="Z125" s="28"/>
      <c r="AA125" s="28"/>
      <c r="AB125" s="28"/>
      <c r="AC125" s="28"/>
      <c r="AD125" s="28"/>
      <c r="AE125" s="28"/>
      <c r="AF125" s="28"/>
      <c r="AG125" s="28"/>
      <c r="AH125" s="28"/>
      <c r="AI125" s="28"/>
      <c r="AJ125" s="28"/>
      <c r="AK125" s="28"/>
    </row>
    <row r="126" spans="1:37" ht="51" customHeight="1">
      <c r="A126" s="28"/>
      <c r="B126" s="35"/>
      <c r="C126" s="386"/>
      <c r="D126" s="386"/>
      <c r="E126" s="36"/>
      <c r="F126" s="512" t="s">
        <v>1074</v>
      </c>
      <c r="G126" s="513"/>
      <c r="H126" s="513"/>
      <c r="I126" s="513"/>
      <c r="J126" s="513"/>
      <c r="K126" s="513"/>
      <c r="L126" s="513"/>
      <c r="M126" s="513"/>
      <c r="N126" s="513"/>
      <c r="O126" s="513"/>
      <c r="P126" s="513"/>
      <c r="Q126" s="513"/>
      <c r="R126" s="513"/>
      <c r="S126" s="513"/>
      <c r="T126" s="513"/>
      <c r="U126" s="513"/>
      <c r="V126" s="514"/>
      <c r="W126" s="37"/>
      <c r="X126" s="28"/>
      <c r="Y126" s="28"/>
      <c r="Z126" s="28"/>
      <c r="AA126" s="28"/>
      <c r="AB126" s="28"/>
      <c r="AC126" s="28"/>
      <c r="AD126" s="28"/>
      <c r="AE126" s="28"/>
      <c r="AF126" s="28"/>
      <c r="AG126" s="28"/>
      <c r="AH126" s="28"/>
      <c r="AI126" s="28"/>
      <c r="AJ126" s="28"/>
      <c r="AK126" s="28"/>
    </row>
    <row r="127" spans="1:37" ht="51" customHeight="1">
      <c r="A127" s="28"/>
      <c r="B127" s="35"/>
      <c r="C127" s="386"/>
      <c r="D127" s="386"/>
      <c r="E127" s="36"/>
      <c r="F127" s="515"/>
      <c r="G127" s="516"/>
      <c r="H127" s="516"/>
      <c r="I127" s="516"/>
      <c r="J127" s="516"/>
      <c r="K127" s="516"/>
      <c r="L127" s="516"/>
      <c r="M127" s="516"/>
      <c r="N127" s="516"/>
      <c r="O127" s="516"/>
      <c r="P127" s="516"/>
      <c r="Q127" s="516"/>
      <c r="R127" s="516"/>
      <c r="S127" s="516"/>
      <c r="T127" s="516"/>
      <c r="U127" s="516"/>
      <c r="V127" s="517"/>
      <c r="W127" s="37"/>
      <c r="X127" s="28"/>
      <c r="Y127" s="28"/>
      <c r="Z127" s="28"/>
      <c r="AA127" s="28"/>
      <c r="AB127" s="28"/>
      <c r="AC127" s="28"/>
      <c r="AD127" s="28"/>
      <c r="AE127" s="28"/>
      <c r="AF127" s="28"/>
      <c r="AG127" s="28"/>
      <c r="AH127" s="28"/>
      <c r="AI127" s="28"/>
      <c r="AJ127" s="28"/>
      <c r="AK127" s="28"/>
    </row>
    <row r="128" spans="1:37" ht="13.8" thickBot="1">
      <c r="A128" s="28"/>
      <c r="B128" s="42"/>
      <c r="C128" s="43"/>
      <c r="D128" s="43"/>
      <c r="E128" s="43"/>
      <c r="F128" s="43"/>
      <c r="G128" s="43"/>
      <c r="H128" s="43"/>
      <c r="I128" s="43"/>
      <c r="J128" s="43"/>
      <c r="K128" s="43"/>
      <c r="L128" s="43"/>
      <c r="M128" s="43"/>
      <c r="N128" s="43"/>
      <c r="O128" s="43"/>
      <c r="P128" s="43"/>
      <c r="Q128" s="43"/>
      <c r="R128" s="43"/>
      <c r="S128" s="43"/>
      <c r="T128" s="43"/>
      <c r="U128" s="43"/>
      <c r="V128" s="43"/>
      <c r="W128" s="44"/>
      <c r="X128" s="28"/>
      <c r="Y128" s="28"/>
      <c r="Z128" s="28"/>
      <c r="AA128" s="28"/>
      <c r="AB128" s="28"/>
      <c r="AC128" s="28"/>
      <c r="AD128" s="28"/>
      <c r="AE128" s="28"/>
      <c r="AF128" s="28"/>
      <c r="AG128" s="28"/>
      <c r="AH128" s="28"/>
      <c r="AI128" s="28"/>
      <c r="AJ128" s="28"/>
      <c r="AK128" s="28"/>
    </row>
    <row r="129" spans="1:37">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row>
    <row r="130" spans="1:37">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row>
    <row r="131" spans="1:37">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row>
    <row r="132" spans="1:37">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row>
    <row r="133" spans="1:37">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row>
    <row r="134" spans="1:37">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row>
    <row r="145" spans="7:7">
      <c r="G145" s="28"/>
    </row>
    <row r="150" spans="7:7">
      <c r="G150" s="28"/>
    </row>
    <row r="151" spans="7:7">
      <c r="G151" s="28"/>
    </row>
  </sheetData>
  <sheetProtection formatCells="0" formatColumns="0" formatRows="0" insertRows="0"/>
  <mergeCells count="245">
    <mergeCell ref="P83:V83"/>
    <mergeCell ref="P84:V84"/>
    <mergeCell ref="P85:V85"/>
    <mergeCell ref="G86:I86"/>
    <mergeCell ref="L86:M86"/>
    <mergeCell ref="P86:V86"/>
    <mergeCell ref="G85:I85"/>
    <mergeCell ref="L80:M80"/>
    <mergeCell ref="L81:M81"/>
    <mergeCell ref="L82:M82"/>
    <mergeCell ref="L83:M83"/>
    <mergeCell ref="L84:M84"/>
    <mergeCell ref="L85:M85"/>
    <mergeCell ref="P80:V80"/>
    <mergeCell ref="P81:V81"/>
    <mergeCell ref="P82:V82"/>
    <mergeCell ref="P98:Q98"/>
    <mergeCell ref="S98:V98"/>
    <mergeCell ref="H6:J6"/>
    <mergeCell ref="F4:F5"/>
    <mergeCell ref="G4:V5"/>
    <mergeCell ref="M10:R10"/>
    <mergeCell ref="N26:N27"/>
    <mergeCell ref="O26:V27"/>
    <mergeCell ref="O28:V28"/>
    <mergeCell ref="K6:L7"/>
    <mergeCell ref="M6:R7"/>
    <mergeCell ref="T6:V6"/>
    <mergeCell ref="F7:G7"/>
    <mergeCell ref="H7:J7"/>
    <mergeCell ref="H8:J8"/>
    <mergeCell ref="K8:L8"/>
    <mergeCell ref="R8:V8"/>
    <mergeCell ref="S22:V22"/>
    <mergeCell ref="F24:F25"/>
    <mergeCell ref="G24:V25"/>
    <mergeCell ref="M26:M27"/>
    <mergeCell ref="T7:V7"/>
    <mergeCell ref="M8:Q8"/>
    <mergeCell ref="F8:G8"/>
    <mergeCell ref="P99:Q99"/>
    <mergeCell ref="S105:V105"/>
    <mergeCell ref="T108:V108"/>
    <mergeCell ref="P97:Q97"/>
    <mergeCell ref="S97:V97"/>
    <mergeCell ref="H99:K99"/>
    <mergeCell ref="F126:V127"/>
    <mergeCell ref="G125:V125"/>
    <mergeCell ref="R122:V122"/>
    <mergeCell ref="H123:M123"/>
    <mergeCell ref="G120:V120"/>
    <mergeCell ref="H121:M121"/>
    <mergeCell ref="P121:Q121"/>
    <mergeCell ref="R121:V121"/>
    <mergeCell ref="F116:G116"/>
    <mergeCell ref="H122:M122"/>
    <mergeCell ref="P122:Q122"/>
    <mergeCell ref="P116:Q116"/>
    <mergeCell ref="G113:J113"/>
    <mergeCell ref="K113:N113"/>
    <mergeCell ref="O113:S113"/>
    <mergeCell ref="S102:V102"/>
    <mergeCell ref="H102:K102"/>
    <mergeCell ref="M102:N102"/>
    <mergeCell ref="H117:V117"/>
    <mergeCell ref="H116:O116"/>
    <mergeCell ref="S103:V103"/>
    <mergeCell ref="S104:V104"/>
    <mergeCell ref="H103:K103"/>
    <mergeCell ref="H104:K104"/>
    <mergeCell ref="G115:V115"/>
    <mergeCell ref="O108:S108"/>
    <mergeCell ref="G109:J109"/>
    <mergeCell ref="K109:N109"/>
    <mergeCell ref="O109:S109"/>
    <mergeCell ref="G110:J110"/>
    <mergeCell ref="K110:N110"/>
    <mergeCell ref="O110:S110"/>
    <mergeCell ref="G111:J111"/>
    <mergeCell ref="K111:N111"/>
    <mergeCell ref="O111:S111"/>
    <mergeCell ref="G112:J112"/>
    <mergeCell ref="H105:K105"/>
    <mergeCell ref="M104:N104"/>
    <mergeCell ref="G1:W1"/>
    <mergeCell ref="A1:F1"/>
    <mergeCell ref="P75:V76"/>
    <mergeCell ref="P77:V77"/>
    <mergeCell ref="F75:J76"/>
    <mergeCell ref="L62:N62"/>
    <mergeCell ref="L63:N63"/>
    <mergeCell ref="L64:N64"/>
    <mergeCell ref="F61:I61"/>
    <mergeCell ref="L77:M77"/>
    <mergeCell ref="L76:M76"/>
    <mergeCell ref="G73:V73"/>
    <mergeCell ref="G69:I69"/>
    <mergeCell ref="O42:V42"/>
    <mergeCell ref="G56:V56"/>
    <mergeCell ref="G64:I64"/>
    <mergeCell ref="G70:I70"/>
    <mergeCell ref="F57:G59"/>
    <mergeCell ref="H57:V59"/>
    <mergeCell ref="T10:V11"/>
    <mergeCell ref="N20:P20"/>
    <mergeCell ref="F3:I3"/>
    <mergeCell ref="G28:I28"/>
    <mergeCell ref="G29:I29"/>
    <mergeCell ref="C50:D54"/>
    <mergeCell ref="K10:L10"/>
    <mergeCell ref="O46:V46"/>
    <mergeCell ref="F26:I27"/>
    <mergeCell ref="J26:J27"/>
    <mergeCell ref="H101:K101"/>
    <mergeCell ref="H100:K100"/>
    <mergeCell ref="S99:V99"/>
    <mergeCell ref="M98:N98"/>
    <mergeCell ref="N75:O75"/>
    <mergeCell ref="G84:I84"/>
    <mergeCell ref="G91:V91"/>
    <mergeCell ref="F92:G92"/>
    <mergeCell ref="H92:I92"/>
    <mergeCell ref="H98:K98"/>
    <mergeCell ref="P101:Q101"/>
    <mergeCell ref="H97:K97"/>
    <mergeCell ref="S101:V101"/>
    <mergeCell ref="G83:I83"/>
    <mergeCell ref="H93:I93"/>
    <mergeCell ref="I89:J89"/>
    <mergeCell ref="K89:M89"/>
    <mergeCell ref="N89:O89"/>
    <mergeCell ref="M97:N97"/>
    <mergeCell ref="O48:V48"/>
    <mergeCell ref="R20:V20"/>
    <mergeCell ref="K11:L11"/>
    <mergeCell ref="M11:R11"/>
    <mergeCell ref="K16:L20"/>
    <mergeCell ref="F11:G11"/>
    <mergeCell ref="H11:J11"/>
    <mergeCell ref="H13:V15"/>
    <mergeCell ref="H16:J20"/>
    <mergeCell ref="F13:G15"/>
    <mergeCell ref="N16:P16"/>
    <mergeCell ref="R16:V16"/>
    <mergeCell ref="N17:P17"/>
    <mergeCell ref="R17:V17"/>
    <mergeCell ref="K26:K27"/>
    <mergeCell ref="G30:I30"/>
    <mergeCell ref="G31:I31"/>
    <mergeCell ref="G34:I34"/>
    <mergeCell ref="O47:V47"/>
    <mergeCell ref="O43:V43"/>
    <mergeCell ref="C125:D127"/>
    <mergeCell ref="F16:G20"/>
    <mergeCell ref="P123:Q123"/>
    <mergeCell ref="F118:G118"/>
    <mergeCell ref="H118:V118"/>
    <mergeCell ref="F95:F96"/>
    <mergeCell ref="J92:K93"/>
    <mergeCell ref="L92:V93"/>
    <mergeCell ref="F93:G93"/>
    <mergeCell ref="F87:O87"/>
    <mergeCell ref="F21:V21"/>
    <mergeCell ref="F22:G22"/>
    <mergeCell ref="K22:L22"/>
    <mergeCell ref="M22:N22"/>
    <mergeCell ref="Q22:R22"/>
    <mergeCell ref="C24:D28"/>
    <mergeCell ref="C29:D38"/>
    <mergeCell ref="G77:I77"/>
    <mergeCell ref="G78:I78"/>
    <mergeCell ref="L78:M78"/>
    <mergeCell ref="G79:I79"/>
    <mergeCell ref="P79:V79"/>
    <mergeCell ref="O41:V41"/>
    <mergeCell ref="O40:V40"/>
    <mergeCell ref="P87:Y87"/>
    <mergeCell ref="C120:D123"/>
    <mergeCell ref="C56:D90"/>
    <mergeCell ref="C115:D118"/>
    <mergeCell ref="C95:D113"/>
    <mergeCell ref="K108:N108"/>
    <mergeCell ref="G107:V107"/>
    <mergeCell ref="G95:V96"/>
    <mergeCell ref="L79:M79"/>
    <mergeCell ref="I88:J88"/>
    <mergeCell ref="L88:M88"/>
    <mergeCell ref="P88:R88"/>
    <mergeCell ref="F90:J90"/>
    <mergeCell ref="G108:J108"/>
    <mergeCell ref="O63:V63"/>
    <mergeCell ref="O64:V64"/>
    <mergeCell ref="O61:V61"/>
    <mergeCell ref="K61:N61"/>
    <mergeCell ref="S100:V100"/>
    <mergeCell ref="G71:I71"/>
    <mergeCell ref="R116:V116"/>
    <mergeCell ref="F117:G117"/>
    <mergeCell ref="M99:N99"/>
    <mergeCell ref="M101:N101"/>
    <mergeCell ref="C46:D48"/>
    <mergeCell ref="C39:D40"/>
    <mergeCell ref="P89:R89"/>
    <mergeCell ref="M100:N100"/>
    <mergeCell ref="P78:V78"/>
    <mergeCell ref="K75:M75"/>
    <mergeCell ref="K112:N112"/>
    <mergeCell ref="O112:S112"/>
    <mergeCell ref="M105:N105"/>
    <mergeCell ref="M103:N103"/>
    <mergeCell ref="F50:F51"/>
    <mergeCell ref="G50:V51"/>
    <mergeCell ref="F52:G54"/>
    <mergeCell ref="H52:V54"/>
    <mergeCell ref="O62:V62"/>
    <mergeCell ref="G62:I62"/>
    <mergeCell ref="G63:I63"/>
    <mergeCell ref="O71:V71"/>
    <mergeCell ref="L69:N69"/>
    <mergeCell ref="L70:N70"/>
    <mergeCell ref="L71:N71"/>
    <mergeCell ref="G80:I80"/>
    <mergeCell ref="G81:I81"/>
    <mergeCell ref="G82:I82"/>
    <mergeCell ref="C4:D8"/>
    <mergeCell ref="C9:D12"/>
    <mergeCell ref="C13:D16"/>
    <mergeCell ref="C17:D21"/>
    <mergeCell ref="C22:D22"/>
    <mergeCell ref="G38:I38"/>
    <mergeCell ref="G37:I37"/>
    <mergeCell ref="C41:D45"/>
    <mergeCell ref="O29:V29"/>
    <mergeCell ref="O30:V30"/>
    <mergeCell ref="O44:V44"/>
    <mergeCell ref="O45:V45"/>
    <mergeCell ref="L26:L27"/>
    <mergeCell ref="G36:I36"/>
    <mergeCell ref="G35:I35"/>
    <mergeCell ref="G33:I33"/>
    <mergeCell ref="F10:G10"/>
    <mergeCell ref="H10:J10"/>
    <mergeCell ref="F6:G6"/>
    <mergeCell ref="O39:V39"/>
    <mergeCell ref="G32:I32"/>
  </mergeCells>
  <conditionalFormatting sqref="X77">
    <cfRule type="expression" dxfId="0" priority="4">
      <formula>X77="Only complete one MFL Input"</formula>
    </cfRule>
  </conditionalFormatting>
  <dataValidations count="10">
    <dataValidation type="list" allowBlank="1" showInputMessage="1" showErrorMessage="1" sqref="H116" xr:uid="{00000000-0002-0000-0300-000000000000}">
      <formula1>INDIRECT("RE_Rating")</formula1>
    </dataValidation>
    <dataValidation type="list" allowBlank="1" showInputMessage="1" showErrorMessage="1" sqref="H92" xr:uid="{00000000-0002-0000-0300-000001000000}">
      <formula1>INDIRECT("Likelihood")</formula1>
    </dataValidation>
    <dataValidation type="list" allowBlank="1" showInputMessage="1" showErrorMessage="1" sqref="K88 N88 J28:J48 K77:K86 N77:N86" xr:uid="{00000000-0002-0000-0300-000002000000}">
      <formula1>INDIRECT("Impact_Level")</formula1>
    </dataValidation>
    <dataValidation type="list" allowBlank="1" showInputMessage="1" showErrorMessage="1" sqref="M10:R10" xr:uid="{00000000-0002-0000-0300-000003000000}">
      <formula1>"Current Material,Current Non Material,One-Off Short-Term,Strategy"</formula1>
    </dataValidation>
    <dataValidation type="list" allowBlank="1" showInputMessage="1" showErrorMessage="1" sqref="G122:G124" xr:uid="{00000000-0002-0000-0300-000004000000}">
      <formula1>"Risk,Control"</formula1>
    </dataValidation>
    <dataValidation type="list" allowBlank="1" showInputMessage="1" showErrorMessage="1" sqref="N122:N124" xr:uid="{00000000-0002-0000-0300-000005000000}">
      <formula1>INDIRECT("Priority")</formula1>
    </dataValidation>
    <dataValidation type="list" allowBlank="1" showInputMessage="1" showErrorMessage="1" sqref="N98:N99 N101:N105 M98:M105" xr:uid="{00000000-0002-0000-0300-000006000000}">
      <formula1>INDIRECT("Control_Purpose")</formula1>
    </dataValidation>
    <dataValidation type="list" allowBlank="1" showInputMessage="1" showErrorMessage="1" sqref="L98:L105" xr:uid="{00000000-0002-0000-0300-000007000000}">
      <formula1>INDIRECT("Control_Type")</formula1>
    </dataValidation>
    <dataValidation type="list" allowBlank="1" showInputMessage="1" showErrorMessage="1" sqref="P98:P105" xr:uid="{00000000-0002-0000-0300-000008000000}">
      <formula1>INDIRECT("Control_Rating")</formula1>
    </dataValidation>
    <dataValidation type="list" allowBlank="1" showInputMessage="1" showErrorMessage="1" sqref="N28:N48" xr:uid="{00000000-0002-0000-0300-000009000000}">
      <formula1>"Yes,No"</formula1>
    </dataValidation>
  </dataValidations>
  <pageMargins left="0.7" right="0.7" top="0.75" bottom="0.75" header="0.3" footer="0.3"/>
  <pageSetup paperSize="8" scale="55" fitToHeight="0" orientation="portrait" verticalDpi="300" r:id="rId1"/>
  <headerFooter>
    <oddHeader xml:space="preserve">&amp;L&amp;"arial,Regular"&amp;K234483Internal&amp;K000000
</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A000000}">
          <x14:formula1>
            <xm:f>'Master data'!$V$2:$V$54</xm:f>
          </x14:formula1>
          <xm:sqref>H10:J10</xm:sqref>
        </x14:dataValidation>
        <x14:dataValidation type="list" allowBlank="1" showInputMessage="1" showErrorMessage="1" xr:uid="{00000000-0002-0000-0300-00000B000000}">
          <x14:formula1>
            <xm:f>'Master data'!$AA$2:$AA$184</xm:f>
          </x14:formula1>
          <xm:sqref>R8</xm:sqref>
        </x14:dataValidation>
        <x14:dataValidation type="list" allowBlank="1" showInputMessage="1" showErrorMessage="1" xr:uid="{00000000-0002-0000-0300-00000C000000}">
          <x14:formula1>
            <xm:f>'Master data'!$C$2:$C$13</xm:f>
          </x14:formula1>
          <xm:sqref>L62:N71</xm:sqref>
        </x14:dataValidation>
        <x14:dataValidation type="list" allowBlank="1" showInputMessage="1" showErrorMessage="1" xr:uid="{00000000-0002-0000-0300-00000D000000}">
          <x14:formula1>
            <xm:f>'Master data'!$M$2:$M$6</xm:f>
          </x14:formula1>
          <xm:sqref>K28:K48</xm:sqref>
        </x14:dataValidation>
        <x14:dataValidation type="list" allowBlank="1" showInputMessage="1" showErrorMessage="1" xr:uid="{00000000-0002-0000-0300-00000E000000}">
          <x14:formula1>
            <xm:f>'Master data'!$D$2:$D$7</xm:f>
          </x14:formula1>
          <xm:sqref>L28:L48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9"/>
  </sheetPr>
  <dimension ref="A1:AW32"/>
  <sheetViews>
    <sheetView zoomScaleNormal="100" workbookViewId="0">
      <selection activeCell="B26" sqref="B26:C26"/>
    </sheetView>
  </sheetViews>
  <sheetFormatPr defaultColWidth="9.33203125" defaultRowHeight="13.2"/>
  <cols>
    <col min="1" max="1" width="39.6640625" style="3" customWidth="1"/>
    <col min="2" max="2" width="11" style="3" customWidth="1"/>
    <col min="3" max="3" width="35.33203125" style="3" customWidth="1"/>
    <col min="4" max="4" width="37.33203125" style="3" customWidth="1"/>
    <col min="5" max="5" width="91.33203125" style="3" customWidth="1"/>
    <col min="6" max="8" width="31.33203125" style="3" customWidth="1"/>
    <col min="9" max="9" width="122.44140625" style="3" customWidth="1"/>
    <col min="10" max="16384" width="9.33203125" style="3"/>
  </cols>
  <sheetData>
    <row r="1" spans="1:49" s="21" customFormat="1" ht="37.5" customHeight="1">
      <c r="A1" s="554" t="s">
        <v>1075</v>
      </c>
      <c r="B1" s="554"/>
      <c r="C1" s="554"/>
      <c r="D1" s="554"/>
      <c r="E1" s="554"/>
      <c r="F1" s="554"/>
      <c r="G1" s="554"/>
      <c r="H1" s="554"/>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row>
    <row r="2" spans="1:49" s="109" customFormat="1" ht="12" customHeight="1">
      <c r="A2" s="110"/>
      <c r="B2" s="110"/>
      <c r="C2" s="110"/>
      <c r="D2" s="110"/>
      <c r="E2" s="110"/>
      <c r="F2" s="110"/>
      <c r="G2" s="110"/>
      <c r="H2" s="110"/>
    </row>
    <row r="3" spans="1:49" s="21" customFormat="1" ht="94.2" customHeight="1">
      <c r="A3" s="282" t="s">
        <v>1076</v>
      </c>
      <c r="B3" s="555" t="s">
        <v>928</v>
      </c>
      <c r="C3" s="555"/>
      <c r="D3" s="555"/>
      <c r="E3" s="556" t="s">
        <v>1077</v>
      </c>
      <c r="F3" s="558" t="s">
        <v>1078</v>
      </c>
      <c r="G3" s="559"/>
      <c r="H3" s="560"/>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row>
    <row r="4" spans="1:49" s="21" customFormat="1" ht="94.2" customHeight="1">
      <c r="A4" s="108" t="s">
        <v>1079</v>
      </c>
      <c r="B4" s="545" t="s">
        <v>1080</v>
      </c>
      <c r="C4" s="545"/>
      <c r="D4" s="545"/>
      <c r="E4" s="557"/>
      <c r="F4" s="561"/>
      <c r="G4" s="562"/>
      <c r="H4" s="563"/>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row>
    <row r="5" spans="1:49" s="21" customFormat="1" ht="27.6" customHeight="1">
      <c r="A5" s="108" t="s">
        <v>1081</v>
      </c>
      <c r="B5" s="545"/>
      <c r="C5" s="545"/>
      <c r="D5" s="545"/>
      <c r="E5" s="108" t="s">
        <v>1082</v>
      </c>
      <c r="F5" s="545" t="s">
        <v>1041</v>
      </c>
      <c r="G5" s="545"/>
      <c r="H5" s="545"/>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row>
    <row r="6" spans="1:49" s="21" customFormat="1" ht="27.6" customHeight="1">
      <c r="A6" s="108" t="s">
        <v>1083</v>
      </c>
      <c r="B6" s="545" t="s">
        <v>49</v>
      </c>
      <c r="C6" s="545"/>
      <c r="D6" s="545"/>
      <c r="E6" s="108" t="s">
        <v>1084</v>
      </c>
      <c r="F6" s="545"/>
      <c r="G6" s="545"/>
      <c r="H6" s="545"/>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row>
    <row r="7" spans="1:49" s="21" customFormat="1" ht="27.6" customHeight="1">
      <c r="A7" s="108" t="s">
        <v>1085</v>
      </c>
      <c r="B7" s="545"/>
      <c r="C7" s="545"/>
      <c r="D7" s="545"/>
      <c r="E7" s="108" t="s">
        <v>1086</v>
      </c>
      <c r="F7" s="545"/>
      <c r="G7" s="545"/>
      <c r="H7" s="545"/>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row>
    <row r="8" spans="1:49" s="21" customFormat="1" ht="27.6" customHeight="1">
      <c r="A8" s="108" t="s">
        <v>32</v>
      </c>
      <c r="B8" s="545" t="s">
        <v>1469</v>
      </c>
      <c r="C8" s="545"/>
      <c r="D8" s="545"/>
      <c r="E8" s="108" t="s">
        <v>1087</v>
      </c>
      <c r="F8" s="545"/>
      <c r="G8" s="545"/>
      <c r="H8" s="545"/>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row>
    <row r="9" spans="1:49" s="21" customFormat="1" ht="27.6" customHeight="1">
      <c r="A9" s="108" t="s">
        <v>1088</v>
      </c>
      <c r="B9" s="545"/>
      <c r="C9" s="545"/>
      <c r="D9" s="545"/>
      <c r="E9" s="108" t="s">
        <v>1089</v>
      </c>
      <c r="F9" s="545"/>
      <c r="G9" s="545"/>
      <c r="H9" s="545"/>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row>
    <row r="10" spans="1:49" ht="27" customHeight="1">
      <c r="A10" s="546" t="s">
        <v>861</v>
      </c>
      <c r="B10" s="546"/>
      <c r="C10" s="280" t="s">
        <v>1090</v>
      </c>
      <c r="D10" s="280" t="s">
        <v>747</v>
      </c>
      <c r="E10" s="280" t="s">
        <v>1091</v>
      </c>
      <c r="F10" s="280" t="s">
        <v>1092</v>
      </c>
      <c r="G10" s="280" t="s">
        <v>1093</v>
      </c>
      <c r="H10" s="280" t="s">
        <v>1094</v>
      </c>
    </row>
    <row r="11" spans="1:49" s="112" customFormat="1" ht="153.75" customHeight="1">
      <c r="A11" s="547" t="s">
        <v>1095</v>
      </c>
      <c r="B11" s="547"/>
      <c r="C11" s="281" t="s">
        <v>1096</v>
      </c>
      <c r="D11" s="281" t="s">
        <v>1097</v>
      </c>
      <c r="E11" s="281" t="s">
        <v>1098</v>
      </c>
      <c r="F11" s="281" t="s">
        <v>1099</v>
      </c>
      <c r="G11" s="281" t="s">
        <v>1100</v>
      </c>
      <c r="H11" s="281" t="s">
        <v>1101</v>
      </c>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row>
    <row r="12" spans="1:49" s="91" customFormat="1" ht="263.7" customHeight="1">
      <c r="A12" s="550" t="s">
        <v>1470</v>
      </c>
      <c r="B12" s="551"/>
      <c r="C12" s="548" t="s">
        <v>1471</v>
      </c>
      <c r="D12" s="286" t="s">
        <v>1102</v>
      </c>
      <c r="E12" s="286" t="s">
        <v>1103</v>
      </c>
      <c r="F12" s="94" t="s">
        <v>1104</v>
      </c>
      <c r="G12" s="94" t="s">
        <v>1104</v>
      </c>
      <c r="H12" s="158" t="s">
        <v>1105</v>
      </c>
    </row>
    <row r="13" spans="1:49" s="93" customFormat="1" ht="173.7" customHeight="1">
      <c r="A13" s="552"/>
      <c r="B13" s="553"/>
      <c r="C13" s="549"/>
      <c r="D13" s="286" t="s">
        <v>1106</v>
      </c>
      <c r="E13" s="286" t="s">
        <v>1107</v>
      </c>
      <c r="F13" s="94" t="s">
        <v>1104</v>
      </c>
      <c r="G13" s="94" t="s">
        <v>1104</v>
      </c>
      <c r="H13" s="158" t="s">
        <v>1108</v>
      </c>
    </row>
    <row r="14" spans="1:49" s="93" customFormat="1" ht="144.6" customHeight="1">
      <c r="A14" s="552"/>
      <c r="B14" s="553"/>
      <c r="C14" s="549"/>
      <c r="D14" s="286" t="s">
        <v>1455</v>
      </c>
      <c r="E14" s="286" t="s">
        <v>1109</v>
      </c>
      <c r="F14" s="94" t="s">
        <v>1104</v>
      </c>
      <c r="G14" s="94" t="s">
        <v>1104</v>
      </c>
      <c r="H14" s="158" t="s">
        <v>1105</v>
      </c>
    </row>
    <row r="15" spans="1:49" s="93" customFormat="1" ht="148.94999999999999" customHeight="1">
      <c r="A15" s="552"/>
      <c r="B15" s="553"/>
      <c r="C15" s="549"/>
      <c r="D15" s="92" t="s">
        <v>1110</v>
      </c>
      <c r="E15" s="239" t="s">
        <v>1111</v>
      </c>
      <c r="F15" s="94" t="s">
        <v>1104</v>
      </c>
      <c r="G15" s="94" t="s">
        <v>1104</v>
      </c>
      <c r="H15" s="158" t="s">
        <v>1112</v>
      </c>
    </row>
    <row r="16" spans="1:49" ht="14.7" customHeight="1">
      <c r="A16" s="546" t="s">
        <v>1113</v>
      </c>
      <c r="B16" s="546"/>
      <c r="C16" s="546"/>
      <c r="D16" s="546"/>
      <c r="E16" s="546"/>
      <c r="F16" s="546"/>
      <c r="G16" s="546"/>
      <c r="H16" s="546"/>
    </row>
    <row r="17" spans="1:8" ht="13.8">
      <c r="A17" s="108" t="s">
        <v>1114</v>
      </c>
      <c r="B17" s="570"/>
      <c r="C17" s="570"/>
      <c r="D17" s="570"/>
      <c r="E17" s="570"/>
      <c r="F17" s="570"/>
      <c r="G17" s="570"/>
      <c r="H17" s="570"/>
    </row>
    <row r="18" spans="1:8" ht="13.8">
      <c r="A18" s="108" t="s">
        <v>1115</v>
      </c>
      <c r="B18" s="574" t="s">
        <v>1116</v>
      </c>
      <c r="C18" s="575"/>
      <c r="D18" s="575"/>
      <c r="E18" s="575"/>
      <c r="F18" s="575"/>
      <c r="G18" s="575"/>
      <c r="H18" s="576"/>
    </row>
    <row r="19" spans="1:8" ht="13.8">
      <c r="A19" s="108" t="s">
        <v>1117</v>
      </c>
      <c r="B19" s="570"/>
      <c r="C19" s="570"/>
      <c r="D19" s="570"/>
      <c r="E19" s="570"/>
      <c r="F19" s="570"/>
      <c r="G19" s="570"/>
      <c r="H19" s="570"/>
    </row>
    <row r="20" spans="1:8" ht="15.6" customHeight="1">
      <c r="A20" s="283" t="s">
        <v>1118</v>
      </c>
      <c r="B20" s="571" t="s">
        <v>1119</v>
      </c>
      <c r="C20" s="571"/>
      <c r="D20" s="283" t="s">
        <v>1120</v>
      </c>
      <c r="E20" s="283" t="s">
        <v>1121</v>
      </c>
      <c r="F20" s="283" t="s">
        <v>1122</v>
      </c>
      <c r="G20" s="572" t="s">
        <v>25</v>
      </c>
      <c r="H20" s="573"/>
    </row>
    <row r="21" spans="1:8" ht="142.94999999999999" customHeight="1">
      <c r="A21" s="189" t="s">
        <v>1123</v>
      </c>
      <c r="B21" s="564" t="s">
        <v>1124</v>
      </c>
      <c r="C21" s="564"/>
      <c r="D21" s="190" t="s">
        <v>61</v>
      </c>
      <c r="E21" s="190" t="s">
        <v>44</v>
      </c>
      <c r="F21" s="190"/>
      <c r="G21" s="191"/>
      <c r="H21" s="192"/>
    </row>
    <row r="22" spans="1:8" ht="142.94999999999999" customHeight="1">
      <c r="A22" s="193" t="s">
        <v>1125</v>
      </c>
      <c r="B22" s="564" t="s">
        <v>1472</v>
      </c>
      <c r="C22" s="564"/>
      <c r="D22" s="194" t="s">
        <v>61</v>
      </c>
      <c r="E22" s="194" t="s">
        <v>63</v>
      </c>
      <c r="F22" s="194"/>
      <c r="G22" s="191"/>
      <c r="H22" s="192"/>
    </row>
    <row r="23" spans="1:8" ht="142.94999999999999" customHeight="1">
      <c r="A23" s="193" t="s">
        <v>1126</v>
      </c>
      <c r="B23" s="564" t="s">
        <v>1127</v>
      </c>
      <c r="C23" s="564"/>
      <c r="D23" s="194" t="s">
        <v>61</v>
      </c>
      <c r="E23" s="194" t="s">
        <v>44</v>
      </c>
      <c r="F23" s="194"/>
      <c r="G23" s="191"/>
      <c r="H23" s="192"/>
    </row>
    <row r="24" spans="1:8" ht="142.94999999999999" customHeight="1">
      <c r="A24" s="193" t="s">
        <v>1128</v>
      </c>
      <c r="B24" s="564" t="s">
        <v>1473</v>
      </c>
      <c r="C24" s="564"/>
      <c r="D24" s="194" t="s">
        <v>61</v>
      </c>
      <c r="E24" s="194" t="s">
        <v>44</v>
      </c>
      <c r="F24" s="194"/>
      <c r="G24" s="191"/>
      <c r="H24" s="192"/>
    </row>
    <row r="25" spans="1:8" ht="142.94999999999999" customHeight="1">
      <c r="A25" s="193" t="s">
        <v>1129</v>
      </c>
      <c r="B25" s="564" t="s">
        <v>1130</v>
      </c>
      <c r="C25" s="564"/>
      <c r="D25" s="194" t="s">
        <v>61</v>
      </c>
      <c r="E25" s="194" t="s">
        <v>44</v>
      </c>
      <c r="F25" s="194"/>
      <c r="G25" s="565"/>
      <c r="H25" s="566"/>
    </row>
    <row r="26" spans="1:8" ht="142.94999999999999" customHeight="1">
      <c r="A26" s="193" t="s">
        <v>1131</v>
      </c>
      <c r="B26" s="564" t="s">
        <v>1132</v>
      </c>
      <c r="C26" s="564"/>
      <c r="D26" s="194" t="s">
        <v>42</v>
      </c>
      <c r="E26" s="194" t="s">
        <v>63</v>
      </c>
      <c r="F26" s="194"/>
      <c r="G26" s="565"/>
      <c r="H26" s="566"/>
    </row>
    <row r="27" spans="1:8" ht="15.6" customHeight="1">
      <c r="A27" s="115" t="s">
        <v>1133</v>
      </c>
      <c r="B27" s="115"/>
      <c r="C27" s="115"/>
      <c r="D27" s="115"/>
      <c r="E27" s="115"/>
      <c r="F27" s="115"/>
      <c r="G27" s="567"/>
      <c r="H27" s="568"/>
    </row>
    <row r="28" spans="1:8" ht="15.6" customHeight="1">
      <c r="A28" s="569" t="s">
        <v>1134</v>
      </c>
      <c r="B28" s="569"/>
      <c r="C28" s="569"/>
      <c r="D28" s="569"/>
      <c r="E28" s="569"/>
      <c r="F28" s="569"/>
      <c r="G28" s="569"/>
      <c r="H28" s="569"/>
    </row>
    <row r="29" spans="1:8">
      <c r="A29" s="569"/>
      <c r="B29" s="569"/>
      <c r="C29" s="569"/>
      <c r="D29" s="569"/>
      <c r="E29" s="569"/>
      <c r="F29" s="569"/>
      <c r="G29" s="569"/>
      <c r="H29" s="569"/>
    </row>
    <row r="30" spans="1:8">
      <c r="A30" s="569"/>
      <c r="B30" s="569"/>
      <c r="C30" s="569"/>
      <c r="D30" s="569"/>
      <c r="E30" s="569"/>
      <c r="F30" s="569"/>
      <c r="G30" s="569"/>
      <c r="H30" s="569"/>
    </row>
    <row r="31" spans="1:8">
      <c r="A31" s="569"/>
      <c r="B31" s="569"/>
      <c r="C31" s="569"/>
      <c r="D31" s="569"/>
      <c r="E31" s="569"/>
      <c r="F31" s="569"/>
      <c r="G31" s="569"/>
      <c r="H31" s="569"/>
    </row>
    <row r="32" spans="1:8">
      <c r="A32" s="569"/>
      <c r="B32" s="569"/>
      <c r="C32" s="569"/>
      <c r="D32" s="569"/>
      <c r="E32" s="569"/>
      <c r="F32" s="569"/>
      <c r="G32" s="569"/>
      <c r="H32" s="569"/>
    </row>
  </sheetData>
  <mergeCells count="35">
    <mergeCell ref="A16:H16"/>
    <mergeCell ref="B17:H17"/>
    <mergeCell ref="B19:H19"/>
    <mergeCell ref="B20:C20"/>
    <mergeCell ref="G20:H20"/>
    <mergeCell ref="B18:H18"/>
    <mergeCell ref="G25:H25"/>
    <mergeCell ref="B26:C26"/>
    <mergeCell ref="G26:H26"/>
    <mergeCell ref="G27:H27"/>
    <mergeCell ref="A28:H32"/>
    <mergeCell ref="B21:C21"/>
    <mergeCell ref="B22:C22"/>
    <mergeCell ref="B23:C23"/>
    <mergeCell ref="B24:C24"/>
    <mergeCell ref="B25:C25"/>
    <mergeCell ref="A1:H1"/>
    <mergeCell ref="B4:D4"/>
    <mergeCell ref="B5:D5"/>
    <mergeCell ref="B6:D6"/>
    <mergeCell ref="F5:H5"/>
    <mergeCell ref="F6:H6"/>
    <mergeCell ref="B3:D3"/>
    <mergeCell ref="E3:E4"/>
    <mergeCell ref="F3:H4"/>
    <mergeCell ref="A11:B11"/>
    <mergeCell ref="F8:H8"/>
    <mergeCell ref="C12:C15"/>
    <mergeCell ref="A12:B15"/>
    <mergeCell ref="F9:H9"/>
    <mergeCell ref="B7:D7"/>
    <mergeCell ref="B8:D8"/>
    <mergeCell ref="F7:H7"/>
    <mergeCell ref="B9:D9"/>
    <mergeCell ref="A10:B10"/>
  </mergeCells>
  <dataValidations count="4">
    <dataValidation type="list" allowBlank="1" showInputMessage="1" showErrorMessage="1" sqref="D21:D26" xr:uid="{00000000-0002-0000-0400-000000000000}">
      <formula1>"Test,Step"</formula1>
    </dataValidation>
    <dataValidation type="list" allowBlank="1" showInputMessage="1" showErrorMessage="1" sqref="E21:E26" xr:uid="{00000000-0002-0000-0400-000001000000}">
      <formula1>"Yes,No"</formula1>
    </dataValidation>
    <dataValidation type="list" allowBlank="1" showInputMessage="1" showErrorMessage="1" sqref="F21:F26" xr:uid="{00000000-0002-0000-0400-000002000000}">
      <formula1>"TBC, Not applicable"</formula1>
    </dataValidation>
    <dataValidation type="list" allowBlank="1" showInputMessage="1" showErrorMessage="1" sqref="G25:G26" xr:uid="{00000000-0002-0000-0400-000003000000}">
      <formula1>"As per sample definition, Not applicable"</formula1>
    </dataValidation>
  </dataValidations>
  <pageMargins left="0.7" right="0.7" top="0.75" bottom="0.75" header="0.3" footer="0.3"/>
  <pageSetup paperSize="9" orientation="portrait" horizontalDpi="300" verticalDpi="300" r:id="rId1"/>
  <headerFooter>
    <oddHeader xml:space="preserve">&amp;L&amp;"arial,Regular"&amp;K234483Internal&amp;K000000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tabColor theme="9"/>
  </sheetPr>
  <dimension ref="A1:AW32"/>
  <sheetViews>
    <sheetView topLeftCell="A7" zoomScale="115" zoomScaleNormal="115" workbookViewId="0">
      <selection activeCell="B7" sqref="B7:D7"/>
    </sheetView>
  </sheetViews>
  <sheetFormatPr defaultColWidth="9.33203125" defaultRowHeight="13.2"/>
  <cols>
    <col min="1" max="1" width="39.6640625" style="3" customWidth="1"/>
    <col min="2" max="2" width="9.44140625" style="3" customWidth="1"/>
    <col min="3" max="3" width="40.6640625" style="3" customWidth="1"/>
    <col min="4" max="4" width="50" style="3" customWidth="1"/>
    <col min="5" max="5" width="126.6640625" style="3" customWidth="1"/>
    <col min="6" max="7" width="28.44140625" style="3" customWidth="1"/>
    <col min="8" max="8" width="37.44140625" style="3" customWidth="1"/>
    <col min="9" max="9" width="122.44140625" style="3" customWidth="1"/>
    <col min="10" max="16384" width="9.33203125" style="3"/>
  </cols>
  <sheetData>
    <row r="1" spans="1:49" s="21" customFormat="1" ht="37.5" customHeight="1">
      <c r="A1" s="554" t="s">
        <v>1075</v>
      </c>
      <c r="B1" s="554"/>
      <c r="C1" s="554"/>
      <c r="D1" s="554"/>
      <c r="E1" s="554"/>
      <c r="F1" s="554"/>
      <c r="G1" s="554"/>
      <c r="H1" s="554"/>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row>
    <row r="2" spans="1:49" s="109" customFormat="1" ht="12" customHeight="1">
      <c r="A2" s="110"/>
      <c r="B2" s="110"/>
      <c r="C2" s="110"/>
      <c r="D2" s="110"/>
      <c r="E2" s="110"/>
      <c r="F2" s="110"/>
      <c r="G2" s="110"/>
      <c r="H2" s="110"/>
    </row>
    <row r="3" spans="1:49" s="21" customFormat="1" ht="80.7" customHeight="1">
      <c r="A3" s="282" t="s">
        <v>1076</v>
      </c>
      <c r="B3" s="555" t="s">
        <v>928</v>
      </c>
      <c r="C3" s="555"/>
      <c r="D3" s="555"/>
      <c r="E3" s="556" t="s">
        <v>1077</v>
      </c>
      <c r="F3" s="577" t="s">
        <v>1135</v>
      </c>
      <c r="G3" s="578"/>
      <c r="H3" s="57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row>
    <row r="4" spans="1:49" s="21" customFormat="1" ht="80.7" customHeight="1">
      <c r="A4" s="108" t="s">
        <v>1079</v>
      </c>
      <c r="B4" s="545" t="s">
        <v>1136</v>
      </c>
      <c r="C4" s="545"/>
      <c r="D4" s="545"/>
      <c r="E4" s="557"/>
      <c r="F4" s="580"/>
      <c r="G4" s="581"/>
      <c r="H4" s="582"/>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row>
    <row r="5" spans="1:49" s="21" customFormat="1" ht="27.6" customHeight="1">
      <c r="A5" s="108" t="s">
        <v>1081</v>
      </c>
      <c r="B5" s="545"/>
      <c r="C5" s="545"/>
      <c r="D5" s="545"/>
      <c r="E5" s="108" t="s">
        <v>1082</v>
      </c>
      <c r="F5" s="545" t="s">
        <v>993</v>
      </c>
      <c r="G5" s="545"/>
      <c r="H5" s="545"/>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row>
    <row r="6" spans="1:49" s="21" customFormat="1" ht="27.6" customHeight="1">
      <c r="A6" s="108" t="s">
        <v>1083</v>
      </c>
      <c r="B6" s="545" t="s">
        <v>49</v>
      </c>
      <c r="C6" s="545"/>
      <c r="D6" s="545"/>
      <c r="E6" s="108" t="s">
        <v>1084</v>
      </c>
      <c r="F6" s="545"/>
      <c r="G6" s="545"/>
      <c r="H6" s="545"/>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row>
    <row r="7" spans="1:49" s="21" customFormat="1" ht="27.6" customHeight="1">
      <c r="A7" s="108" t="s">
        <v>1085</v>
      </c>
      <c r="B7" s="545"/>
      <c r="C7" s="545"/>
      <c r="D7" s="545"/>
      <c r="E7" s="108" t="s">
        <v>1086</v>
      </c>
      <c r="F7" s="545"/>
      <c r="G7" s="545"/>
      <c r="H7" s="545"/>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row>
    <row r="8" spans="1:49" s="21" customFormat="1" ht="27.6" customHeight="1">
      <c r="A8" s="108" t="s">
        <v>32</v>
      </c>
      <c r="B8" s="545" t="s">
        <v>1469</v>
      </c>
      <c r="C8" s="545"/>
      <c r="D8" s="545"/>
      <c r="E8" s="108" t="s">
        <v>1087</v>
      </c>
      <c r="F8" s="545"/>
      <c r="G8" s="545"/>
      <c r="H8" s="545"/>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row>
    <row r="9" spans="1:49" s="21" customFormat="1" ht="27.6" customHeight="1">
      <c r="A9" s="108" t="s">
        <v>1088</v>
      </c>
      <c r="B9" s="545"/>
      <c r="C9" s="545"/>
      <c r="D9" s="545"/>
      <c r="E9" s="108" t="s">
        <v>1089</v>
      </c>
      <c r="F9" s="545"/>
      <c r="G9" s="545"/>
      <c r="H9" s="545"/>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row>
    <row r="10" spans="1:49" ht="27" customHeight="1">
      <c r="A10" s="546" t="s">
        <v>861</v>
      </c>
      <c r="B10" s="546"/>
      <c r="C10" s="280" t="s">
        <v>1090</v>
      </c>
      <c r="D10" s="280" t="s">
        <v>747</v>
      </c>
      <c r="E10" s="280" t="s">
        <v>1091</v>
      </c>
      <c r="F10" s="280" t="s">
        <v>1137</v>
      </c>
      <c r="G10" s="280" t="s">
        <v>1093</v>
      </c>
      <c r="H10" s="280" t="s">
        <v>1094</v>
      </c>
    </row>
    <row r="11" spans="1:49" s="112" customFormat="1" ht="153.75" customHeight="1">
      <c r="A11" s="583" t="s">
        <v>1138</v>
      </c>
      <c r="B11" s="583"/>
      <c r="C11" s="281" t="s">
        <v>1139</v>
      </c>
      <c r="D11" s="281" t="s">
        <v>1140</v>
      </c>
      <c r="E11" s="281" t="s">
        <v>1141</v>
      </c>
      <c r="F11" s="281" t="s">
        <v>1099</v>
      </c>
      <c r="G11" s="281" t="s">
        <v>1100</v>
      </c>
      <c r="H11" s="281" t="s">
        <v>1142</v>
      </c>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row>
    <row r="12" spans="1:49" s="91" customFormat="1" ht="207.6" customHeight="1">
      <c r="A12" s="584" t="s">
        <v>1474</v>
      </c>
      <c r="B12" s="584"/>
      <c r="C12" s="585" t="s">
        <v>1475</v>
      </c>
      <c r="D12" s="116" t="s">
        <v>1143</v>
      </c>
      <c r="E12" s="142" t="s">
        <v>1144</v>
      </c>
      <c r="F12" s="94" t="s">
        <v>1104</v>
      </c>
      <c r="G12" s="94" t="s">
        <v>1104</v>
      </c>
      <c r="H12" s="158" t="s">
        <v>1145</v>
      </c>
    </row>
    <row r="13" spans="1:49" s="91" customFormat="1" ht="166.2" customHeight="1">
      <c r="A13" s="584"/>
      <c r="B13" s="584"/>
      <c r="C13" s="585"/>
      <c r="D13" s="164" t="s">
        <v>1476</v>
      </c>
      <c r="E13" s="165" t="s">
        <v>1146</v>
      </c>
      <c r="F13" s="94" t="s">
        <v>1104</v>
      </c>
      <c r="G13" s="94" t="s">
        <v>1104</v>
      </c>
      <c r="H13" s="158" t="s">
        <v>1145</v>
      </c>
    </row>
    <row r="14" spans="1:49" s="91" customFormat="1" ht="281.7" customHeight="1">
      <c r="A14" s="584"/>
      <c r="B14" s="584"/>
      <c r="C14" s="586"/>
      <c r="D14" s="286" t="s">
        <v>1477</v>
      </c>
      <c r="E14" s="166" t="s">
        <v>1147</v>
      </c>
      <c r="F14" s="94" t="s">
        <v>1104</v>
      </c>
      <c r="G14" s="94" t="s">
        <v>1104</v>
      </c>
      <c r="H14" s="158" t="s">
        <v>1145</v>
      </c>
    </row>
    <row r="15" spans="1:49" s="91" customFormat="1" ht="148.19999999999999" customHeight="1">
      <c r="A15" s="584"/>
      <c r="B15" s="584"/>
      <c r="C15" s="586"/>
      <c r="D15" s="158" t="s">
        <v>1148</v>
      </c>
      <c r="E15" s="167" t="s">
        <v>1149</v>
      </c>
      <c r="F15" s="94" t="s">
        <v>1104</v>
      </c>
      <c r="G15" s="94" t="s">
        <v>1104</v>
      </c>
      <c r="H15" s="158" t="s">
        <v>1150</v>
      </c>
    </row>
    <row r="16" spans="1:49" ht="14.7" customHeight="1">
      <c r="A16" s="546" t="s">
        <v>1113</v>
      </c>
      <c r="B16" s="546"/>
      <c r="C16" s="546"/>
      <c r="D16" s="546"/>
      <c r="E16" s="546"/>
      <c r="F16" s="546"/>
      <c r="G16" s="546"/>
      <c r="H16" s="546"/>
    </row>
    <row r="17" spans="1:8" ht="13.8">
      <c r="A17" s="108" t="s">
        <v>1114</v>
      </c>
      <c r="B17" s="570"/>
      <c r="C17" s="570"/>
      <c r="D17" s="570"/>
      <c r="E17" s="570"/>
      <c r="F17" s="570"/>
      <c r="G17" s="570"/>
      <c r="H17" s="570"/>
    </row>
    <row r="18" spans="1:8" ht="13.8">
      <c r="A18" s="108" t="s">
        <v>1115</v>
      </c>
      <c r="B18" s="574" t="s">
        <v>1116</v>
      </c>
      <c r="C18" s="575"/>
      <c r="D18" s="575"/>
      <c r="E18" s="575"/>
      <c r="F18" s="575"/>
      <c r="G18" s="575"/>
      <c r="H18" s="576"/>
    </row>
    <row r="19" spans="1:8" ht="13.8">
      <c r="A19" s="108" t="s">
        <v>1117</v>
      </c>
      <c r="B19" s="570"/>
      <c r="C19" s="570"/>
      <c r="D19" s="570"/>
      <c r="E19" s="570"/>
      <c r="F19" s="570"/>
      <c r="G19" s="570"/>
      <c r="H19" s="570"/>
    </row>
    <row r="20" spans="1:8" ht="15.6" customHeight="1">
      <c r="A20" s="283" t="s">
        <v>1118</v>
      </c>
      <c r="B20" s="571" t="s">
        <v>1119</v>
      </c>
      <c r="C20" s="571"/>
      <c r="D20" s="283" t="s">
        <v>1120</v>
      </c>
      <c r="E20" s="283" t="s">
        <v>1121</v>
      </c>
      <c r="F20" s="283" t="s">
        <v>1122</v>
      </c>
      <c r="G20" s="572" t="s">
        <v>25</v>
      </c>
      <c r="H20" s="573"/>
    </row>
    <row r="21" spans="1:8" ht="118.95" customHeight="1">
      <c r="A21" s="189" t="s">
        <v>1123</v>
      </c>
      <c r="B21" s="564" t="s">
        <v>1124</v>
      </c>
      <c r="C21" s="564"/>
      <c r="D21" s="194" t="s">
        <v>61</v>
      </c>
      <c r="E21" s="194" t="s">
        <v>44</v>
      </c>
      <c r="F21" s="194"/>
      <c r="G21" s="191"/>
      <c r="H21" s="192"/>
    </row>
    <row r="22" spans="1:8" ht="118.95" customHeight="1">
      <c r="A22" s="193" t="s">
        <v>1125</v>
      </c>
      <c r="B22" s="564" t="s">
        <v>1472</v>
      </c>
      <c r="C22" s="564"/>
      <c r="D22" s="194" t="s">
        <v>61</v>
      </c>
      <c r="E22" s="194" t="s">
        <v>63</v>
      </c>
      <c r="F22" s="194"/>
      <c r="G22" s="191"/>
      <c r="H22" s="192"/>
    </row>
    <row r="23" spans="1:8" ht="157.5" customHeight="1">
      <c r="A23" s="193" t="s">
        <v>1126</v>
      </c>
      <c r="B23" s="564" t="s">
        <v>1127</v>
      </c>
      <c r="C23" s="564"/>
      <c r="D23" s="194" t="s">
        <v>61</v>
      </c>
      <c r="E23" s="194" t="s">
        <v>44</v>
      </c>
      <c r="F23" s="194"/>
      <c r="G23" s="191"/>
      <c r="H23" s="192"/>
    </row>
    <row r="24" spans="1:8" ht="195" customHeight="1">
      <c r="A24" s="193" t="s">
        <v>1128</v>
      </c>
      <c r="B24" s="564" t="s">
        <v>1473</v>
      </c>
      <c r="C24" s="564"/>
      <c r="D24" s="194" t="s">
        <v>61</v>
      </c>
      <c r="E24" s="194" t="s">
        <v>44</v>
      </c>
      <c r="F24" s="194"/>
      <c r="G24" s="191"/>
      <c r="H24" s="192"/>
    </row>
    <row r="25" spans="1:8" ht="118.95" customHeight="1">
      <c r="A25" s="193" t="s">
        <v>1129</v>
      </c>
      <c r="B25" s="564" t="s">
        <v>1130</v>
      </c>
      <c r="C25" s="564"/>
      <c r="D25" s="194" t="s">
        <v>61</v>
      </c>
      <c r="E25" s="194" t="s">
        <v>44</v>
      </c>
      <c r="F25" s="194"/>
      <c r="G25" s="565"/>
      <c r="H25" s="566"/>
    </row>
    <row r="26" spans="1:8" ht="118.95" customHeight="1">
      <c r="A26" s="193" t="s">
        <v>1131</v>
      </c>
      <c r="B26" s="564" t="s">
        <v>1132</v>
      </c>
      <c r="C26" s="564"/>
      <c r="D26" s="194" t="s">
        <v>42</v>
      </c>
      <c r="E26" s="194" t="s">
        <v>63</v>
      </c>
      <c r="F26" s="194"/>
      <c r="G26" s="565"/>
      <c r="H26" s="566"/>
    </row>
    <row r="27" spans="1:8" ht="15.6" customHeight="1">
      <c r="A27" s="115" t="s">
        <v>1133</v>
      </c>
      <c r="B27" s="115"/>
      <c r="C27" s="115"/>
      <c r="D27" s="115"/>
      <c r="E27" s="115"/>
      <c r="F27" s="115"/>
      <c r="G27" s="567"/>
      <c r="H27" s="568"/>
    </row>
    <row r="28" spans="1:8" ht="15.6" customHeight="1">
      <c r="A28" s="569" t="s">
        <v>1134</v>
      </c>
      <c r="B28" s="569"/>
      <c r="C28" s="569"/>
      <c r="D28" s="569"/>
      <c r="E28" s="569"/>
      <c r="F28" s="569"/>
      <c r="G28" s="569"/>
      <c r="H28" s="569"/>
    </row>
    <row r="29" spans="1:8">
      <c r="A29" s="569"/>
      <c r="B29" s="569"/>
      <c r="C29" s="569"/>
      <c r="D29" s="569"/>
      <c r="E29" s="569"/>
      <c r="F29" s="569"/>
      <c r="G29" s="569"/>
      <c r="H29" s="569"/>
    </row>
    <row r="30" spans="1:8">
      <c r="A30" s="569"/>
      <c r="B30" s="569"/>
      <c r="C30" s="569"/>
      <c r="D30" s="569"/>
      <c r="E30" s="569"/>
      <c r="F30" s="569"/>
      <c r="G30" s="569"/>
      <c r="H30" s="569"/>
    </row>
    <row r="31" spans="1:8">
      <c r="A31" s="569"/>
      <c r="B31" s="569"/>
      <c r="C31" s="569"/>
      <c r="D31" s="569"/>
      <c r="E31" s="569"/>
      <c r="F31" s="569"/>
      <c r="G31" s="569"/>
      <c r="H31" s="569"/>
    </row>
    <row r="32" spans="1:8">
      <c r="A32" s="569"/>
      <c r="B32" s="569"/>
      <c r="C32" s="569"/>
      <c r="D32" s="569"/>
      <c r="E32" s="569"/>
      <c r="F32" s="569"/>
      <c r="G32" s="569"/>
      <c r="H32" s="569"/>
    </row>
  </sheetData>
  <mergeCells count="35">
    <mergeCell ref="G27:H27"/>
    <mergeCell ref="A28:H32"/>
    <mergeCell ref="B24:C24"/>
    <mergeCell ref="B25:C25"/>
    <mergeCell ref="G25:H25"/>
    <mergeCell ref="B26:C26"/>
    <mergeCell ref="G26:H26"/>
    <mergeCell ref="B20:C20"/>
    <mergeCell ref="G20:H20"/>
    <mergeCell ref="B21:C21"/>
    <mergeCell ref="B22:C22"/>
    <mergeCell ref="B23:C23"/>
    <mergeCell ref="B17:H17"/>
    <mergeCell ref="B19:H19"/>
    <mergeCell ref="B9:D9"/>
    <mergeCell ref="F9:H9"/>
    <mergeCell ref="A10:B10"/>
    <mergeCell ref="A11:B11"/>
    <mergeCell ref="A12:B15"/>
    <mergeCell ref="C12:C15"/>
    <mergeCell ref="B18:H18"/>
    <mergeCell ref="A1:H1"/>
    <mergeCell ref="B4:D4"/>
    <mergeCell ref="A16:H16"/>
    <mergeCell ref="B3:D3"/>
    <mergeCell ref="B8:D8"/>
    <mergeCell ref="F8:H8"/>
    <mergeCell ref="B5:D5"/>
    <mergeCell ref="F5:H5"/>
    <mergeCell ref="B6:D6"/>
    <mergeCell ref="F6:H6"/>
    <mergeCell ref="B7:D7"/>
    <mergeCell ref="F7:H7"/>
    <mergeCell ref="E3:E4"/>
    <mergeCell ref="F3:H4"/>
  </mergeCells>
  <dataValidations count="4">
    <dataValidation type="list" allowBlank="1" showInputMessage="1" showErrorMessage="1" sqref="G25:G26" xr:uid="{00000000-0002-0000-0500-000000000000}">
      <formula1>"As per sample definition, Not applicable"</formula1>
    </dataValidation>
    <dataValidation type="list" allowBlank="1" showInputMessage="1" showErrorMessage="1" sqref="F21:F26" xr:uid="{00000000-0002-0000-0500-000001000000}">
      <formula1>"TBC, Not applicable"</formula1>
    </dataValidation>
    <dataValidation type="list" allowBlank="1" showInputMessage="1" showErrorMessage="1" sqref="E21:E26" xr:uid="{00000000-0002-0000-0500-000002000000}">
      <formula1>"Yes,No"</formula1>
    </dataValidation>
    <dataValidation type="list" allowBlank="1" showInputMessage="1" showErrorMessage="1" sqref="D21:D26" xr:uid="{00000000-0002-0000-0500-000003000000}">
      <formula1>"Test,Step"</formula1>
    </dataValidation>
  </dataValidations>
  <pageMargins left="0.7" right="0.7" top="0.75" bottom="0.75" header="0.3" footer="0.3"/>
  <pageSetup paperSize="9" orientation="portrait" horizontalDpi="300" verticalDpi="300" r:id="rId1"/>
  <headerFooter>
    <oddHeader xml:space="preserve">&amp;L&amp;"arial,Regular"&amp;K234483Internal&amp;K000000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tabColor theme="9"/>
  </sheetPr>
  <dimension ref="A1:AW31"/>
  <sheetViews>
    <sheetView topLeftCell="A9" zoomScale="130" zoomScaleNormal="130" workbookViewId="0">
      <selection activeCell="C12" sqref="C12:C14"/>
    </sheetView>
  </sheetViews>
  <sheetFormatPr defaultColWidth="9.33203125" defaultRowHeight="13.2"/>
  <cols>
    <col min="1" max="1" width="39.6640625" style="3" customWidth="1"/>
    <col min="2" max="2" width="9.44140625" style="3" customWidth="1"/>
    <col min="3" max="3" width="40.6640625" style="3" customWidth="1"/>
    <col min="4" max="4" width="50" style="3" customWidth="1"/>
    <col min="5" max="5" width="99.44140625" style="3" customWidth="1"/>
    <col min="6" max="7" width="25.44140625" style="3" customWidth="1"/>
    <col min="8" max="8" width="31" style="3" customWidth="1"/>
    <col min="9" max="9" width="122.44140625" style="3" customWidth="1"/>
    <col min="10" max="16384" width="9.33203125" style="3"/>
  </cols>
  <sheetData>
    <row r="1" spans="1:49" s="21" customFormat="1" ht="37.5" customHeight="1">
      <c r="A1" s="554" t="s">
        <v>1075</v>
      </c>
      <c r="B1" s="554"/>
      <c r="C1" s="554"/>
      <c r="D1" s="554"/>
      <c r="E1" s="554"/>
      <c r="F1" s="554"/>
      <c r="G1" s="554"/>
      <c r="H1" s="554"/>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row>
    <row r="2" spans="1:49" s="109" customFormat="1" ht="12" customHeight="1">
      <c r="A2" s="110"/>
      <c r="B2" s="110"/>
      <c r="C2" s="110"/>
      <c r="D2" s="110"/>
      <c r="E2" s="110"/>
      <c r="F2" s="110"/>
      <c r="G2" s="110"/>
      <c r="H2" s="110"/>
    </row>
    <row r="3" spans="1:49" s="21" customFormat="1" ht="51.6" customHeight="1">
      <c r="A3" s="282" t="s">
        <v>1076</v>
      </c>
      <c r="B3" s="555" t="s">
        <v>928</v>
      </c>
      <c r="C3" s="555"/>
      <c r="D3" s="555"/>
      <c r="E3" s="556" t="s">
        <v>1077</v>
      </c>
      <c r="F3" s="591" t="s">
        <v>1151</v>
      </c>
      <c r="G3" s="592"/>
      <c r="H3" s="593"/>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row>
    <row r="4" spans="1:49" s="21" customFormat="1" ht="51.6" customHeight="1">
      <c r="A4" s="108" t="s">
        <v>1079</v>
      </c>
      <c r="B4" s="545" t="s">
        <v>1152</v>
      </c>
      <c r="C4" s="545"/>
      <c r="D4" s="545"/>
      <c r="E4" s="557"/>
      <c r="F4" s="594"/>
      <c r="G4" s="595"/>
      <c r="H4" s="596"/>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row>
    <row r="5" spans="1:49" s="21" customFormat="1" ht="27.6" customHeight="1">
      <c r="A5" s="108" t="s">
        <v>1081</v>
      </c>
      <c r="B5" s="545"/>
      <c r="C5" s="545"/>
      <c r="D5" s="545"/>
      <c r="E5" s="108" t="s">
        <v>1082</v>
      </c>
      <c r="F5" s="545" t="s">
        <v>1041</v>
      </c>
      <c r="G5" s="545"/>
      <c r="H5" s="545"/>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row>
    <row r="6" spans="1:49" s="21" customFormat="1" ht="27.6" customHeight="1">
      <c r="A6" s="108" t="s">
        <v>1083</v>
      </c>
      <c r="B6" s="545" t="s">
        <v>49</v>
      </c>
      <c r="C6" s="545"/>
      <c r="D6" s="545"/>
      <c r="E6" s="108" t="s">
        <v>1084</v>
      </c>
      <c r="F6" s="545"/>
      <c r="G6" s="545"/>
      <c r="H6" s="545"/>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row>
    <row r="7" spans="1:49" s="21" customFormat="1" ht="27.6" customHeight="1">
      <c r="A7" s="108" t="s">
        <v>1085</v>
      </c>
      <c r="B7" s="545"/>
      <c r="C7" s="545"/>
      <c r="D7" s="545"/>
      <c r="E7" s="108" t="s">
        <v>1086</v>
      </c>
      <c r="F7" s="545"/>
      <c r="G7" s="545"/>
      <c r="H7" s="545"/>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row>
    <row r="8" spans="1:49" s="21" customFormat="1" ht="27.6" customHeight="1">
      <c r="A8" s="108" t="s">
        <v>32</v>
      </c>
      <c r="B8" s="545" t="s">
        <v>1469</v>
      </c>
      <c r="C8" s="545"/>
      <c r="D8" s="545"/>
      <c r="E8" s="108" t="s">
        <v>1087</v>
      </c>
      <c r="F8" s="545"/>
      <c r="G8" s="545"/>
      <c r="H8" s="545"/>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row>
    <row r="9" spans="1:49" s="21" customFormat="1" ht="27.6" customHeight="1">
      <c r="A9" s="108" t="s">
        <v>1088</v>
      </c>
      <c r="B9" s="545"/>
      <c r="C9" s="545"/>
      <c r="D9" s="545"/>
      <c r="E9" s="108" t="s">
        <v>1089</v>
      </c>
      <c r="F9" s="545"/>
      <c r="G9" s="545"/>
      <c r="H9" s="545"/>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row>
    <row r="10" spans="1:49" ht="27" customHeight="1">
      <c r="A10" s="546" t="s">
        <v>861</v>
      </c>
      <c r="B10" s="546"/>
      <c r="C10" s="280" t="s">
        <v>1090</v>
      </c>
      <c r="D10" s="280" t="s">
        <v>747</v>
      </c>
      <c r="E10" s="280" t="s">
        <v>1091</v>
      </c>
      <c r="F10" s="280" t="s">
        <v>1137</v>
      </c>
      <c r="G10" s="280" t="s">
        <v>1093</v>
      </c>
      <c r="H10" s="280" t="s">
        <v>1094</v>
      </c>
    </row>
    <row r="11" spans="1:49" s="112" customFormat="1" ht="153.75" customHeight="1">
      <c r="A11" s="583" t="s">
        <v>1138</v>
      </c>
      <c r="B11" s="583"/>
      <c r="C11" s="284" t="s">
        <v>1139</v>
      </c>
      <c r="D11" s="284" t="s">
        <v>1140</v>
      </c>
      <c r="E11" s="284" t="s">
        <v>1141</v>
      </c>
      <c r="F11" s="284" t="s">
        <v>1099</v>
      </c>
      <c r="G11" s="284" t="s">
        <v>1100</v>
      </c>
      <c r="H11" s="284" t="s">
        <v>1142</v>
      </c>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row>
    <row r="12" spans="1:49" s="91" customFormat="1" ht="169.2" customHeight="1">
      <c r="A12" s="587" t="s">
        <v>1480</v>
      </c>
      <c r="B12" s="588"/>
      <c r="C12" s="597" t="s">
        <v>1478</v>
      </c>
      <c r="D12" s="144" t="s">
        <v>1153</v>
      </c>
      <c r="E12" s="145" t="s">
        <v>1154</v>
      </c>
      <c r="F12" s="146" t="s">
        <v>1104</v>
      </c>
      <c r="G12" s="146" t="s">
        <v>1104</v>
      </c>
      <c r="H12" s="159" t="s">
        <v>1155</v>
      </c>
    </row>
    <row r="13" spans="1:49" s="91" customFormat="1" ht="138" customHeight="1">
      <c r="A13" s="589"/>
      <c r="B13" s="588"/>
      <c r="C13" s="597"/>
      <c r="D13" s="160" t="s">
        <v>1156</v>
      </c>
      <c r="E13" s="147" t="s">
        <v>1157</v>
      </c>
      <c r="F13" s="146" t="s">
        <v>1104</v>
      </c>
      <c r="G13" s="146" t="s">
        <v>1104</v>
      </c>
      <c r="H13" s="159" t="s">
        <v>1158</v>
      </c>
    </row>
    <row r="14" spans="1:49" s="91" customFormat="1" ht="115.95" customHeight="1">
      <c r="A14" s="562"/>
      <c r="B14" s="590"/>
      <c r="C14" s="597"/>
      <c r="D14" s="161" t="s">
        <v>1159</v>
      </c>
      <c r="E14" s="147" t="s">
        <v>1160</v>
      </c>
      <c r="F14" s="146" t="s">
        <v>1104</v>
      </c>
      <c r="G14" s="146" t="s">
        <v>1104</v>
      </c>
      <c r="H14" s="159" t="s">
        <v>1145</v>
      </c>
    </row>
    <row r="15" spans="1:49" ht="14.7" customHeight="1">
      <c r="A15" s="546" t="s">
        <v>1113</v>
      </c>
      <c r="B15" s="546"/>
      <c r="C15" s="546"/>
      <c r="D15" s="546"/>
      <c r="E15" s="546"/>
      <c r="F15" s="546"/>
      <c r="G15" s="546"/>
      <c r="H15" s="546"/>
    </row>
    <row r="16" spans="1:49" ht="13.8">
      <c r="A16" s="108" t="s">
        <v>1114</v>
      </c>
      <c r="B16" s="570"/>
      <c r="C16" s="570"/>
      <c r="D16" s="570"/>
      <c r="E16" s="570"/>
      <c r="F16" s="570"/>
      <c r="G16" s="570"/>
      <c r="H16" s="570"/>
    </row>
    <row r="17" spans="1:8" ht="13.8">
      <c r="A17" s="108" t="s">
        <v>1115</v>
      </c>
      <c r="B17" s="574" t="s">
        <v>1116</v>
      </c>
      <c r="C17" s="575"/>
      <c r="D17" s="575"/>
      <c r="E17" s="575"/>
      <c r="F17" s="575"/>
      <c r="G17" s="575"/>
      <c r="H17" s="576"/>
    </row>
    <row r="18" spans="1:8" ht="13.8">
      <c r="A18" s="108" t="s">
        <v>1117</v>
      </c>
      <c r="B18" s="570"/>
      <c r="C18" s="570"/>
      <c r="D18" s="570"/>
      <c r="E18" s="570"/>
      <c r="F18" s="570"/>
      <c r="G18" s="570"/>
      <c r="H18" s="570"/>
    </row>
    <row r="19" spans="1:8" ht="15.6" customHeight="1">
      <c r="A19" s="283" t="s">
        <v>1118</v>
      </c>
      <c r="B19" s="571" t="s">
        <v>1119</v>
      </c>
      <c r="C19" s="571"/>
      <c r="D19" s="283" t="s">
        <v>1120</v>
      </c>
      <c r="E19" s="283" t="s">
        <v>1121</v>
      </c>
      <c r="F19" s="283" t="s">
        <v>1122</v>
      </c>
      <c r="G19" s="572" t="s">
        <v>25</v>
      </c>
      <c r="H19" s="573"/>
    </row>
    <row r="20" spans="1:8" ht="123" customHeight="1">
      <c r="A20" s="189" t="s">
        <v>1123</v>
      </c>
      <c r="B20" s="564" t="s">
        <v>1124</v>
      </c>
      <c r="C20" s="564"/>
      <c r="D20" s="190" t="s">
        <v>61</v>
      </c>
      <c r="E20" s="190" t="s">
        <v>44</v>
      </c>
      <c r="F20" s="190"/>
      <c r="G20" s="191"/>
      <c r="H20" s="192"/>
    </row>
    <row r="21" spans="1:8" ht="123" customHeight="1">
      <c r="A21" s="193" t="s">
        <v>1125</v>
      </c>
      <c r="B21" s="564" t="s">
        <v>1456</v>
      </c>
      <c r="C21" s="564"/>
      <c r="D21" s="194" t="s">
        <v>61</v>
      </c>
      <c r="E21" s="194" t="s">
        <v>63</v>
      </c>
      <c r="F21" s="194"/>
      <c r="G21" s="191"/>
      <c r="H21" s="192"/>
    </row>
    <row r="22" spans="1:8" ht="149.25" customHeight="1">
      <c r="A22" s="193" t="s">
        <v>1126</v>
      </c>
      <c r="B22" s="564" t="s">
        <v>1127</v>
      </c>
      <c r="C22" s="564"/>
      <c r="D22" s="194" t="s">
        <v>61</v>
      </c>
      <c r="E22" s="194" t="s">
        <v>44</v>
      </c>
      <c r="F22" s="194"/>
      <c r="G22" s="191"/>
      <c r="H22" s="192"/>
    </row>
    <row r="23" spans="1:8" ht="190.5" customHeight="1">
      <c r="A23" s="193" t="s">
        <v>1128</v>
      </c>
      <c r="B23" s="564" t="s">
        <v>1473</v>
      </c>
      <c r="C23" s="564"/>
      <c r="D23" s="194" t="s">
        <v>61</v>
      </c>
      <c r="E23" s="194" t="s">
        <v>44</v>
      </c>
      <c r="F23" s="194"/>
      <c r="G23" s="191"/>
      <c r="H23" s="192"/>
    </row>
    <row r="24" spans="1:8" ht="123" customHeight="1">
      <c r="A24" s="193" t="s">
        <v>1129</v>
      </c>
      <c r="B24" s="564" t="s">
        <v>1130</v>
      </c>
      <c r="C24" s="564"/>
      <c r="D24" s="194" t="s">
        <v>61</v>
      </c>
      <c r="E24" s="194" t="s">
        <v>44</v>
      </c>
      <c r="F24" s="194"/>
      <c r="G24" s="565"/>
      <c r="H24" s="566"/>
    </row>
    <row r="25" spans="1:8" ht="123" customHeight="1">
      <c r="A25" s="193" t="s">
        <v>1131</v>
      </c>
      <c r="B25" s="564" t="s">
        <v>1132</v>
      </c>
      <c r="C25" s="564"/>
      <c r="D25" s="194" t="s">
        <v>42</v>
      </c>
      <c r="E25" s="194" t="s">
        <v>63</v>
      </c>
      <c r="F25" s="194"/>
      <c r="G25" s="565"/>
      <c r="H25" s="566"/>
    </row>
    <row r="26" spans="1:8" ht="15.6" customHeight="1">
      <c r="A26" s="115" t="s">
        <v>1133</v>
      </c>
      <c r="B26" s="115"/>
      <c r="C26" s="115"/>
      <c r="D26" s="115"/>
      <c r="E26" s="115"/>
      <c r="F26" s="115"/>
      <c r="G26" s="567"/>
      <c r="H26" s="568"/>
    </row>
    <row r="27" spans="1:8" ht="15.6" customHeight="1">
      <c r="A27" s="569" t="s">
        <v>1134</v>
      </c>
      <c r="B27" s="569"/>
      <c r="C27" s="569"/>
      <c r="D27" s="569"/>
      <c r="E27" s="569"/>
      <c r="F27" s="569"/>
      <c r="G27" s="569"/>
      <c r="H27" s="569"/>
    </row>
    <row r="28" spans="1:8">
      <c r="A28" s="569"/>
      <c r="B28" s="569"/>
      <c r="C28" s="569"/>
      <c r="D28" s="569"/>
      <c r="E28" s="569"/>
      <c r="F28" s="569"/>
      <c r="G28" s="569"/>
      <c r="H28" s="569"/>
    </row>
    <row r="29" spans="1:8">
      <c r="A29" s="569"/>
      <c r="B29" s="569"/>
      <c r="C29" s="569"/>
      <c r="D29" s="569"/>
      <c r="E29" s="569"/>
      <c r="F29" s="569"/>
      <c r="G29" s="569"/>
      <c r="H29" s="569"/>
    </row>
    <row r="30" spans="1:8">
      <c r="A30" s="569"/>
      <c r="B30" s="569"/>
      <c r="C30" s="569"/>
      <c r="D30" s="569"/>
      <c r="E30" s="569"/>
      <c r="F30" s="569"/>
      <c r="G30" s="569"/>
      <c r="H30" s="569"/>
    </row>
    <row r="31" spans="1:8">
      <c r="A31" s="569"/>
      <c r="B31" s="569"/>
      <c r="C31" s="569"/>
      <c r="D31" s="569"/>
      <c r="E31" s="569"/>
      <c r="F31" s="569"/>
      <c r="G31" s="569"/>
      <c r="H31" s="569"/>
    </row>
  </sheetData>
  <mergeCells count="35">
    <mergeCell ref="B25:C25"/>
    <mergeCell ref="G25:H25"/>
    <mergeCell ref="G26:H26"/>
    <mergeCell ref="A27:H31"/>
    <mergeCell ref="B16:H16"/>
    <mergeCell ref="B17:H17"/>
    <mergeCell ref="B22:C22"/>
    <mergeCell ref="B23:C23"/>
    <mergeCell ref="B24:C24"/>
    <mergeCell ref="G24:H24"/>
    <mergeCell ref="B18:H18"/>
    <mergeCell ref="B19:C19"/>
    <mergeCell ref="G19:H19"/>
    <mergeCell ref="B20:C20"/>
    <mergeCell ref="B21:C21"/>
    <mergeCell ref="A15:H15"/>
    <mergeCell ref="C12:C14"/>
    <mergeCell ref="B6:D6"/>
    <mergeCell ref="F6:H6"/>
    <mergeCell ref="B7:D7"/>
    <mergeCell ref="F7:H7"/>
    <mergeCell ref="B8:D8"/>
    <mergeCell ref="F8:H8"/>
    <mergeCell ref="B5:D5"/>
    <mergeCell ref="A12:B14"/>
    <mergeCell ref="F5:H5"/>
    <mergeCell ref="A1:H1"/>
    <mergeCell ref="B4:D4"/>
    <mergeCell ref="B3:D3"/>
    <mergeCell ref="E3:E4"/>
    <mergeCell ref="F3:H4"/>
    <mergeCell ref="B9:D9"/>
    <mergeCell ref="F9:H9"/>
    <mergeCell ref="A10:B10"/>
    <mergeCell ref="A11:B11"/>
  </mergeCells>
  <dataValidations count="4">
    <dataValidation type="list" allowBlank="1" showInputMessage="1" showErrorMessage="1" sqref="D20:D25" xr:uid="{00000000-0002-0000-0600-000000000000}">
      <formula1>"Test,Step"</formula1>
    </dataValidation>
    <dataValidation type="list" allowBlank="1" showInputMessage="1" showErrorMessage="1" sqref="E20:E25" xr:uid="{00000000-0002-0000-0600-000001000000}">
      <formula1>"Yes,No"</formula1>
    </dataValidation>
    <dataValidation type="list" allowBlank="1" showInputMessage="1" showErrorMessage="1" sqref="F20:F25" xr:uid="{00000000-0002-0000-0600-000002000000}">
      <formula1>"TBC, Not applicable"</formula1>
    </dataValidation>
    <dataValidation type="list" allowBlank="1" showInputMessage="1" showErrorMessage="1" sqref="G24:G25" xr:uid="{00000000-0002-0000-0600-000003000000}">
      <formula1>"As per sample definition, Not applicable"</formula1>
    </dataValidation>
  </dataValidations>
  <pageMargins left="0.7" right="0.7" top="0.75" bottom="0.75" header="0.3" footer="0.3"/>
  <pageSetup paperSize="9" orientation="portrait" horizontalDpi="300" verticalDpi="300" r:id="rId1"/>
  <headerFooter>
    <oddHeader xml:space="preserve">&amp;L&amp;"arial,Regular"&amp;K234483Internal&amp;K000000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9">
    <tabColor theme="9"/>
  </sheetPr>
  <dimension ref="A1:AW34"/>
  <sheetViews>
    <sheetView topLeftCell="A4" zoomScale="115" zoomScaleNormal="115" workbookViewId="0">
      <selection activeCell="B27" sqref="B27:C27"/>
    </sheetView>
  </sheetViews>
  <sheetFormatPr defaultColWidth="9.33203125" defaultRowHeight="13.2"/>
  <cols>
    <col min="1" max="1" width="39.6640625" style="3" customWidth="1"/>
    <col min="2" max="2" width="9.44140625" style="3" customWidth="1"/>
    <col min="3" max="3" width="40.6640625" style="3" customWidth="1"/>
    <col min="4" max="4" width="50" style="3" customWidth="1"/>
    <col min="5" max="5" width="115.33203125" style="3" customWidth="1"/>
    <col min="6" max="7" width="22.6640625" style="3" customWidth="1"/>
    <col min="8" max="8" width="39.6640625" style="3" customWidth="1"/>
    <col min="9" max="9" width="122.44140625" style="3" customWidth="1"/>
    <col min="10" max="16384" width="9.33203125" style="3"/>
  </cols>
  <sheetData>
    <row r="1" spans="1:49" s="21" customFormat="1" ht="37.5" customHeight="1">
      <c r="A1" s="554" t="s">
        <v>1075</v>
      </c>
      <c r="B1" s="554"/>
      <c r="C1" s="554"/>
      <c r="D1" s="554"/>
      <c r="E1" s="554"/>
      <c r="F1" s="554"/>
      <c r="G1" s="554"/>
      <c r="H1" s="554"/>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row>
    <row r="2" spans="1:49" s="109" customFormat="1" ht="12" customHeight="1">
      <c r="A2" s="110"/>
      <c r="B2" s="110"/>
      <c r="C2" s="110"/>
      <c r="D2" s="110"/>
      <c r="E2" s="110"/>
      <c r="F2" s="110"/>
      <c r="G2" s="110"/>
      <c r="H2" s="110"/>
    </row>
    <row r="3" spans="1:49" s="21" customFormat="1" ht="39.6" customHeight="1">
      <c r="A3" s="282" t="s">
        <v>1076</v>
      </c>
      <c r="B3" s="555" t="s">
        <v>928</v>
      </c>
      <c r="C3" s="555"/>
      <c r="D3" s="555"/>
      <c r="E3" s="556" t="s">
        <v>1077</v>
      </c>
      <c r="F3" s="591" t="s">
        <v>1161</v>
      </c>
      <c r="G3" s="592"/>
      <c r="H3" s="593"/>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row>
    <row r="4" spans="1:49" s="21" customFormat="1" ht="39.6" customHeight="1">
      <c r="A4" s="108" t="s">
        <v>1079</v>
      </c>
      <c r="B4" s="545" t="s">
        <v>1043</v>
      </c>
      <c r="C4" s="545"/>
      <c r="D4" s="545"/>
      <c r="E4" s="557"/>
      <c r="F4" s="594"/>
      <c r="G4" s="595"/>
      <c r="H4" s="596"/>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row>
    <row r="5" spans="1:49" s="21" customFormat="1" ht="27.6" customHeight="1">
      <c r="A5" s="108" t="s">
        <v>1081</v>
      </c>
      <c r="B5" s="545"/>
      <c r="C5" s="545"/>
      <c r="D5" s="545"/>
      <c r="E5" s="108" t="s">
        <v>1082</v>
      </c>
      <c r="F5" s="545" t="s">
        <v>1041</v>
      </c>
      <c r="G5" s="545"/>
      <c r="H5" s="545"/>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row>
    <row r="6" spans="1:49" s="21" customFormat="1" ht="27.6" customHeight="1">
      <c r="A6" s="108" t="s">
        <v>1083</v>
      </c>
      <c r="B6" s="545" t="s">
        <v>49</v>
      </c>
      <c r="C6" s="545"/>
      <c r="D6" s="545"/>
      <c r="E6" s="108" t="s">
        <v>1084</v>
      </c>
      <c r="F6" s="545"/>
      <c r="G6" s="545"/>
      <c r="H6" s="545"/>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row>
    <row r="7" spans="1:49" s="21" customFormat="1" ht="27.6" customHeight="1">
      <c r="A7" s="108" t="s">
        <v>1085</v>
      </c>
      <c r="B7" s="545"/>
      <c r="C7" s="545"/>
      <c r="D7" s="545"/>
      <c r="E7" s="108" t="s">
        <v>1086</v>
      </c>
      <c r="F7" s="545"/>
      <c r="G7" s="545"/>
      <c r="H7" s="545"/>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row>
    <row r="8" spans="1:49" s="21" customFormat="1" ht="27.6" customHeight="1">
      <c r="A8" s="108" t="s">
        <v>32</v>
      </c>
      <c r="B8" s="545" t="s">
        <v>1469</v>
      </c>
      <c r="C8" s="545"/>
      <c r="D8" s="545"/>
      <c r="E8" s="108" t="s">
        <v>1087</v>
      </c>
      <c r="F8" s="545"/>
      <c r="G8" s="545"/>
      <c r="H8" s="545"/>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row>
    <row r="9" spans="1:49" s="21" customFormat="1" ht="27.6" customHeight="1">
      <c r="A9" s="108" t="s">
        <v>1088</v>
      </c>
      <c r="B9" s="545"/>
      <c r="C9" s="545"/>
      <c r="D9" s="545"/>
      <c r="E9" s="108" t="s">
        <v>1089</v>
      </c>
      <c r="F9" s="545"/>
      <c r="G9" s="545"/>
      <c r="H9" s="545"/>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row>
    <row r="10" spans="1:49" ht="27" customHeight="1">
      <c r="A10" s="546" t="s">
        <v>861</v>
      </c>
      <c r="B10" s="546"/>
      <c r="C10" s="280" t="s">
        <v>1090</v>
      </c>
      <c r="D10" s="280" t="s">
        <v>747</v>
      </c>
      <c r="E10" s="280" t="s">
        <v>1091</v>
      </c>
      <c r="F10" s="280" t="s">
        <v>1137</v>
      </c>
      <c r="G10" s="280" t="s">
        <v>1093</v>
      </c>
      <c r="H10" s="280" t="s">
        <v>1094</v>
      </c>
    </row>
    <row r="11" spans="1:49" s="112" customFormat="1" ht="153.75" customHeight="1">
      <c r="A11" s="583" t="s">
        <v>1138</v>
      </c>
      <c r="B11" s="583"/>
      <c r="C11" s="284" t="s">
        <v>1139</v>
      </c>
      <c r="D11" s="284" t="s">
        <v>1140</v>
      </c>
      <c r="E11" s="281" t="s">
        <v>1141</v>
      </c>
      <c r="F11" s="281" t="s">
        <v>1099</v>
      </c>
      <c r="G11" s="281" t="s">
        <v>1100</v>
      </c>
      <c r="H11" s="281" t="s">
        <v>1142</v>
      </c>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row>
    <row r="12" spans="1:49" s="91" customFormat="1" ht="224.4">
      <c r="A12" s="598" t="s">
        <v>1479</v>
      </c>
      <c r="B12" s="598"/>
      <c r="C12" s="598" t="s">
        <v>1481</v>
      </c>
      <c r="D12" s="240" t="s">
        <v>1162</v>
      </c>
      <c r="E12" s="133" t="s">
        <v>1163</v>
      </c>
      <c r="F12" s="94" t="s">
        <v>1104</v>
      </c>
      <c r="G12" s="94" t="s">
        <v>1104</v>
      </c>
      <c r="H12" s="158" t="s">
        <v>1145</v>
      </c>
    </row>
    <row r="13" spans="1:49" s="91" customFormat="1" ht="114" customHeight="1">
      <c r="A13" s="598"/>
      <c r="B13" s="598"/>
      <c r="C13" s="598"/>
      <c r="D13" s="116" t="s">
        <v>1164</v>
      </c>
      <c r="E13" s="157" t="s">
        <v>1165</v>
      </c>
      <c r="F13" s="94" t="s">
        <v>1104</v>
      </c>
      <c r="G13" s="94" t="s">
        <v>1104</v>
      </c>
      <c r="H13" s="158" t="s">
        <v>1166</v>
      </c>
    </row>
    <row r="14" spans="1:49" s="91" customFormat="1" ht="90" customHeight="1">
      <c r="A14" s="598"/>
      <c r="B14" s="598"/>
      <c r="C14" s="598"/>
      <c r="D14" s="158" t="s">
        <v>1167</v>
      </c>
      <c r="E14" s="157" t="s">
        <v>1165</v>
      </c>
      <c r="F14" s="94" t="s">
        <v>1104</v>
      </c>
      <c r="G14" s="94" t="s">
        <v>1104</v>
      </c>
      <c r="H14" s="158" t="s">
        <v>1166</v>
      </c>
    </row>
    <row r="15" spans="1:49" s="91" customFormat="1" ht="142.19999999999999" customHeight="1">
      <c r="A15" s="598"/>
      <c r="B15" s="598"/>
      <c r="C15" s="598"/>
      <c r="D15" s="134" t="s">
        <v>1168</v>
      </c>
      <c r="E15" s="157" t="s">
        <v>1169</v>
      </c>
      <c r="F15" s="94" t="s">
        <v>1104</v>
      </c>
      <c r="G15" s="94" t="s">
        <v>1104</v>
      </c>
      <c r="H15" s="286" t="s">
        <v>1166</v>
      </c>
    </row>
    <row r="16" spans="1:49" s="91" customFormat="1" ht="99" customHeight="1">
      <c r="A16" s="598"/>
      <c r="B16" s="598"/>
      <c r="C16" s="598"/>
      <c r="D16" s="134" t="s">
        <v>1170</v>
      </c>
      <c r="E16" s="157" t="s">
        <v>1171</v>
      </c>
      <c r="F16" s="94" t="s">
        <v>1104</v>
      </c>
      <c r="G16" s="94" t="s">
        <v>1104</v>
      </c>
      <c r="H16" s="286" t="s">
        <v>1166</v>
      </c>
    </row>
    <row r="17" spans="1:8" s="91" customFormat="1" ht="252.45" customHeight="1">
      <c r="A17" s="598"/>
      <c r="B17" s="598"/>
      <c r="C17" s="598"/>
      <c r="D17" s="242" t="s">
        <v>1172</v>
      </c>
      <c r="E17" s="157" t="s">
        <v>1173</v>
      </c>
      <c r="F17" s="94" t="s">
        <v>1104</v>
      </c>
      <c r="G17" s="94" t="s">
        <v>1104</v>
      </c>
      <c r="H17" s="286" t="s">
        <v>1166</v>
      </c>
    </row>
    <row r="18" spans="1:8" ht="14.7" customHeight="1">
      <c r="A18" s="546" t="s">
        <v>1113</v>
      </c>
      <c r="B18" s="546"/>
      <c r="C18" s="546"/>
      <c r="D18" s="546"/>
      <c r="E18" s="546"/>
      <c r="F18" s="546"/>
      <c r="G18" s="546"/>
      <c r="H18" s="546"/>
    </row>
    <row r="19" spans="1:8" ht="13.8">
      <c r="A19" s="108" t="s">
        <v>1114</v>
      </c>
      <c r="B19" s="570"/>
      <c r="C19" s="570"/>
      <c r="D19" s="570"/>
      <c r="E19" s="570"/>
      <c r="F19" s="570"/>
      <c r="G19" s="570"/>
      <c r="H19" s="570"/>
    </row>
    <row r="20" spans="1:8" ht="13.8">
      <c r="A20" s="108" t="s">
        <v>1115</v>
      </c>
      <c r="B20" s="574" t="s">
        <v>1116</v>
      </c>
      <c r="C20" s="575"/>
      <c r="D20" s="575"/>
      <c r="E20" s="575"/>
      <c r="F20" s="575"/>
      <c r="G20" s="575"/>
      <c r="H20" s="576"/>
    </row>
    <row r="21" spans="1:8" ht="13.8">
      <c r="A21" s="108" t="s">
        <v>1117</v>
      </c>
      <c r="B21" s="570"/>
      <c r="C21" s="570"/>
      <c r="D21" s="570"/>
      <c r="E21" s="570"/>
      <c r="F21" s="570"/>
      <c r="G21" s="570"/>
      <c r="H21" s="570"/>
    </row>
    <row r="22" spans="1:8" ht="15.6" customHeight="1">
      <c r="A22" s="283" t="s">
        <v>1118</v>
      </c>
      <c r="B22" s="571" t="s">
        <v>1119</v>
      </c>
      <c r="C22" s="571"/>
      <c r="D22" s="283" t="s">
        <v>1120</v>
      </c>
      <c r="E22" s="283" t="s">
        <v>1121</v>
      </c>
      <c r="F22" s="283" t="s">
        <v>1122</v>
      </c>
      <c r="G22" s="572" t="s">
        <v>25</v>
      </c>
      <c r="H22" s="573"/>
    </row>
    <row r="23" spans="1:8" ht="99.6" customHeight="1">
      <c r="A23" s="189" t="s">
        <v>1123</v>
      </c>
      <c r="B23" s="564" t="s">
        <v>1124</v>
      </c>
      <c r="C23" s="564"/>
      <c r="D23" s="194" t="s">
        <v>61</v>
      </c>
      <c r="E23" s="194" t="s">
        <v>44</v>
      </c>
      <c r="F23" s="194"/>
      <c r="G23" s="191"/>
      <c r="H23" s="192"/>
    </row>
    <row r="24" spans="1:8" ht="99.6" customHeight="1">
      <c r="A24" s="193" t="s">
        <v>1125</v>
      </c>
      <c r="B24" s="564" t="s">
        <v>1472</v>
      </c>
      <c r="C24" s="564"/>
      <c r="D24" s="194" t="s">
        <v>61</v>
      </c>
      <c r="E24" s="194" t="s">
        <v>63</v>
      </c>
      <c r="F24" s="194"/>
      <c r="G24" s="191"/>
      <c r="H24" s="192"/>
    </row>
    <row r="25" spans="1:8" ht="173.25" customHeight="1">
      <c r="A25" s="193" t="s">
        <v>1126</v>
      </c>
      <c r="B25" s="564" t="s">
        <v>1127</v>
      </c>
      <c r="C25" s="564"/>
      <c r="D25" s="194" t="s">
        <v>61</v>
      </c>
      <c r="E25" s="194" t="s">
        <v>44</v>
      </c>
      <c r="F25" s="194"/>
      <c r="G25" s="191"/>
      <c r="H25" s="192"/>
    </row>
    <row r="26" spans="1:8" ht="198.75" customHeight="1">
      <c r="A26" s="193" t="s">
        <v>1128</v>
      </c>
      <c r="B26" s="564" t="s">
        <v>1473</v>
      </c>
      <c r="C26" s="564"/>
      <c r="D26" s="194" t="s">
        <v>61</v>
      </c>
      <c r="E26" s="194" t="s">
        <v>44</v>
      </c>
      <c r="F26" s="194"/>
      <c r="G26" s="191"/>
      <c r="H26" s="192"/>
    </row>
    <row r="27" spans="1:8" ht="99.6" customHeight="1">
      <c r="A27" s="193" t="s">
        <v>1129</v>
      </c>
      <c r="B27" s="564" t="s">
        <v>1130</v>
      </c>
      <c r="C27" s="564"/>
      <c r="D27" s="194" t="s">
        <v>61</v>
      </c>
      <c r="E27" s="194" t="s">
        <v>44</v>
      </c>
      <c r="F27" s="194"/>
      <c r="G27" s="565"/>
      <c r="H27" s="566"/>
    </row>
    <row r="28" spans="1:8" ht="99.6" customHeight="1">
      <c r="A28" s="193" t="s">
        <v>1131</v>
      </c>
      <c r="B28" s="564" t="s">
        <v>1132</v>
      </c>
      <c r="C28" s="564"/>
      <c r="D28" s="194" t="s">
        <v>42</v>
      </c>
      <c r="E28" s="194" t="s">
        <v>63</v>
      </c>
      <c r="F28" s="194"/>
      <c r="G28" s="565"/>
      <c r="H28" s="566"/>
    </row>
    <row r="29" spans="1:8" ht="15.6" customHeight="1">
      <c r="A29" s="115" t="s">
        <v>1133</v>
      </c>
      <c r="B29" s="115"/>
      <c r="C29" s="115"/>
      <c r="D29" s="115"/>
      <c r="E29" s="115"/>
      <c r="F29" s="115"/>
      <c r="G29" s="567"/>
      <c r="H29" s="568"/>
    </row>
    <row r="30" spans="1:8" ht="15.6" customHeight="1">
      <c r="A30" s="569" t="s">
        <v>1134</v>
      </c>
      <c r="B30" s="569"/>
      <c r="C30" s="569"/>
      <c r="D30" s="569"/>
      <c r="E30" s="569"/>
      <c r="F30" s="569"/>
      <c r="G30" s="569"/>
      <c r="H30" s="569"/>
    </row>
    <row r="31" spans="1:8">
      <c r="A31" s="569"/>
      <c r="B31" s="569"/>
      <c r="C31" s="569"/>
      <c r="D31" s="569"/>
      <c r="E31" s="569"/>
      <c r="F31" s="569"/>
      <c r="G31" s="569"/>
      <c r="H31" s="569"/>
    </row>
    <row r="32" spans="1:8">
      <c r="A32" s="569"/>
      <c r="B32" s="569"/>
      <c r="C32" s="569"/>
      <c r="D32" s="569"/>
      <c r="E32" s="569"/>
      <c r="F32" s="569"/>
      <c r="G32" s="569"/>
      <c r="H32" s="569"/>
    </row>
    <row r="33" spans="1:8">
      <c r="A33" s="569"/>
      <c r="B33" s="569"/>
      <c r="C33" s="569"/>
      <c r="D33" s="569"/>
      <c r="E33" s="569"/>
      <c r="F33" s="569"/>
      <c r="G33" s="569"/>
      <c r="H33" s="569"/>
    </row>
    <row r="34" spans="1:8">
      <c r="A34" s="569"/>
      <c r="B34" s="569"/>
      <c r="C34" s="569"/>
      <c r="D34" s="569"/>
      <c r="E34" s="569"/>
      <c r="F34" s="569"/>
      <c r="G34" s="569"/>
      <c r="H34" s="569"/>
    </row>
  </sheetData>
  <mergeCells count="35">
    <mergeCell ref="G29:H29"/>
    <mergeCell ref="A30:H34"/>
    <mergeCell ref="B19:H19"/>
    <mergeCell ref="B20:H20"/>
    <mergeCell ref="B25:C25"/>
    <mergeCell ref="B26:C26"/>
    <mergeCell ref="B27:C27"/>
    <mergeCell ref="G27:H27"/>
    <mergeCell ref="B21:H21"/>
    <mergeCell ref="B22:C22"/>
    <mergeCell ref="G22:H22"/>
    <mergeCell ref="B23:C23"/>
    <mergeCell ref="B28:C28"/>
    <mergeCell ref="G28:H28"/>
    <mergeCell ref="B24:C24"/>
    <mergeCell ref="A18:H18"/>
    <mergeCell ref="B6:D6"/>
    <mergeCell ref="F6:H6"/>
    <mergeCell ref="B5:D5"/>
    <mergeCell ref="F5:H5"/>
    <mergeCell ref="A12:B17"/>
    <mergeCell ref="C12:C17"/>
    <mergeCell ref="B7:D7"/>
    <mergeCell ref="F7:H7"/>
    <mergeCell ref="B8:D8"/>
    <mergeCell ref="F8:H8"/>
    <mergeCell ref="B9:D9"/>
    <mergeCell ref="F9:H9"/>
    <mergeCell ref="A10:B10"/>
    <mergeCell ref="A11:B11"/>
    <mergeCell ref="A1:H1"/>
    <mergeCell ref="B4:D4"/>
    <mergeCell ref="B3:D3"/>
    <mergeCell ref="E3:E4"/>
    <mergeCell ref="F3:H4"/>
  </mergeCells>
  <dataValidations count="4">
    <dataValidation type="list" allowBlank="1" showInputMessage="1" showErrorMessage="1" sqref="G27:G28" xr:uid="{00000000-0002-0000-0700-000000000000}">
      <formula1>"As per sample definition, Not applicable"</formula1>
    </dataValidation>
    <dataValidation type="list" allowBlank="1" showInputMessage="1" showErrorMessage="1" sqref="F23:F28" xr:uid="{00000000-0002-0000-0700-000001000000}">
      <formula1>"TBC, Not applicable"</formula1>
    </dataValidation>
    <dataValidation type="list" allowBlank="1" showInputMessage="1" showErrorMessage="1" sqref="E23:E28" xr:uid="{00000000-0002-0000-0700-000002000000}">
      <formula1>"Yes,No"</formula1>
    </dataValidation>
    <dataValidation type="list" allowBlank="1" showInputMessage="1" showErrorMessage="1" sqref="D23:D28" xr:uid="{00000000-0002-0000-0700-000003000000}">
      <formula1>"Test,Step"</formula1>
    </dataValidation>
  </dataValidations>
  <pageMargins left="0.7" right="0.7" top="0.75" bottom="0.75" header="0.3" footer="0.3"/>
  <pageSetup paperSize="9" orientation="portrait" horizontalDpi="300" verticalDpi="300" r:id="rId1"/>
  <headerFooter>
    <oddHeader xml:space="preserve">&amp;L&amp;"arial,Regular"&amp;K234483Internal&amp;K000000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sheetPr>
  <dimension ref="A1:AW34"/>
  <sheetViews>
    <sheetView zoomScale="130" zoomScaleNormal="130" workbookViewId="0">
      <selection activeCell="B27" sqref="B27:C27"/>
    </sheetView>
  </sheetViews>
  <sheetFormatPr defaultColWidth="9.33203125" defaultRowHeight="13.2"/>
  <cols>
    <col min="1" max="1" width="39.6640625" style="125" customWidth="1"/>
    <col min="2" max="2" width="11" style="125" customWidth="1"/>
    <col min="3" max="3" width="95.6640625" style="125" customWidth="1"/>
    <col min="4" max="4" width="72.5546875" style="125" customWidth="1"/>
    <col min="5" max="5" width="140.6640625" style="137" customWidth="1"/>
    <col min="6" max="7" width="25.6640625" style="125" customWidth="1"/>
    <col min="8" max="8" width="28.6640625" style="125" customWidth="1"/>
    <col min="9" max="9" width="122.44140625" style="125" customWidth="1"/>
    <col min="10" max="16384" width="9.33203125" style="125"/>
  </cols>
  <sheetData>
    <row r="1" spans="1:49" s="126" customFormat="1" ht="37.5" customHeight="1">
      <c r="A1" s="554" t="s">
        <v>1075</v>
      </c>
      <c r="B1" s="554"/>
      <c r="C1" s="554"/>
      <c r="D1" s="554"/>
      <c r="E1" s="554"/>
      <c r="F1" s="554"/>
      <c r="G1" s="554"/>
      <c r="H1" s="554"/>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row>
    <row r="2" spans="1:49" s="127" customFormat="1" ht="12" customHeight="1">
      <c r="A2" s="130"/>
      <c r="B2" s="130"/>
      <c r="C2" s="130"/>
      <c r="D2" s="130"/>
      <c r="E2" s="135"/>
      <c r="F2" s="130"/>
      <c r="G2" s="130"/>
      <c r="H2" s="130"/>
    </row>
    <row r="3" spans="1:49" s="126" customFormat="1" ht="31.95" customHeight="1">
      <c r="A3" s="282" t="s">
        <v>1076</v>
      </c>
      <c r="B3" s="555" t="s">
        <v>928</v>
      </c>
      <c r="C3" s="555"/>
      <c r="D3" s="555"/>
      <c r="E3" s="608" t="s">
        <v>1077</v>
      </c>
      <c r="F3" s="577" t="s">
        <v>1174</v>
      </c>
      <c r="G3" s="578"/>
      <c r="H3" s="579"/>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row>
    <row r="4" spans="1:49" s="126" customFormat="1" ht="31.95" customHeight="1">
      <c r="A4" s="108" t="s">
        <v>1079</v>
      </c>
      <c r="B4" s="555" t="s">
        <v>1175</v>
      </c>
      <c r="C4" s="555"/>
      <c r="D4" s="555"/>
      <c r="E4" s="609"/>
      <c r="F4" s="580"/>
      <c r="G4" s="581"/>
      <c r="H4" s="582"/>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row>
    <row r="5" spans="1:49" s="126" customFormat="1" ht="27.6" customHeight="1">
      <c r="A5" s="108" t="s">
        <v>1081</v>
      </c>
      <c r="B5" s="555"/>
      <c r="C5" s="555"/>
      <c r="D5" s="555"/>
      <c r="E5" s="148" t="s">
        <v>1082</v>
      </c>
      <c r="F5" s="555" t="s">
        <v>1041</v>
      </c>
      <c r="G5" s="555"/>
      <c r="H5" s="555"/>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row>
    <row r="6" spans="1:49" s="126" customFormat="1" ht="27.6" customHeight="1">
      <c r="A6" s="108" t="s">
        <v>1083</v>
      </c>
      <c r="B6" s="555" t="s">
        <v>49</v>
      </c>
      <c r="C6" s="555"/>
      <c r="D6" s="555"/>
      <c r="E6" s="148" t="s">
        <v>1084</v>
      </c>
      <c r="F6" s="555"/>
      <c r="G6" s="555"/>
      <c r="H6" s="555"/>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row>
    <row r="7" spans="1:49" s="126" customFormat="1" ht="27.6" customHeight="1">
      <c r="A7" s="108" t="s">
        <v>1085</v>
      </c>
      <c r="B7" s="555"/>
      <c r="C7" s="555"/>
      <c r="D7" s="555"/>
      <c r="E7" s="148" t="s">
        <v>1086</v>
      </c>
      <c r="F7" s="555"/>
      <c r="G7" s="555"/>
      <c r="H7" s="555"/>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row>
    <row r="8" spans="1:49" s="126" customFormat="1" ht="27.6" customHeight="1">
      <c r="A8" s="108" t="s">
        <v>32</v>
      </c>
      <c r="B8" s="555" t="s">
        <v>1469</v>
      </c>
      <c r="C8" s="555"/>
      <c r="D8" s="555"/>
      <c r="E8" s="148" t="s">
        <v>1087</v>
      </c>
      <c r="F8" s="555"/>
      <c r="G8" s="555"/>
      <c r="H8" s="555"/>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row>
    <row r="9" spans="1:49" s="126" customFormat="1" ht="27.6" customHeight="1">
      <c r="A9" s="108" t="s">
        <v>1088</v>
      </c>
      <c r="B9" s="555"/>
      <c r="C9" s="555"/>
      <c r="D9" s="555"/>
      <c r="E9" s="148" t="s">
        <v>1089</v>
      </c>
      <c r="F9" s="555"/>
      <c r="G9" s="555"/>
      <c r="H9" s="555"/>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row>
    <row r="10" spans="1:49" ht="27" customHeight="1">
      <c r="A10" s="546" t="s">
        <v>861</v>
      </c>
      <c r="B10" s="546"/>
      <c r="C10" s="280" t="s">
        <v>1090</v>
      </c>
      <c r="D10" s="280" t="s">
        <v>747</v>
      </c>
      <c r="E10" s="149" t="s">
        <v>1091</v>
      </c>
      <c r="F10" s="280" t="s">
        <v>1092</v>
      </c>
      <c r="G10" s="280" t="s">
        <v>1093</v>
      </c>
      <c r="H10" s="280" t="s">
        <v>1094</v>
      </c>
    </row>
    <row r="11" spans="1:49" s="128" customFormat="1" ht="153.75" customHeight="1">
      <c r="A11" s="547" t="s">
        <v>1095</v>
      </c>
      <c r="B11" s="547"/>
      <c r="C11" s="281" t="s">
        <v>1096</v>
      </c>
      <c r="D11" s="281" t="s">
        <v>1097</v>
      </c>
      <c r="E11" s="136" t="s">
        <v>1176</v>
      </c>
      <c r="F11" s="281" t="s">
        <v>1099</v>
      </c>
      <c r="G11" s="281" t="s">
        <v>1100</v>
      </c>
      <c r="H11" s="281" t="s">
        <v>1142</v>
      </c>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row>
    <row r="12" spans="1:49" s="128" customFormat="1" ht="402" customHeight="1">
      <c r="A12" s="602" t="s">
        <v>1482</v>
      </c>
      <c r="B12" s="603"/>
      <c r="C12" s="599" t="s">
        <v>1483</v>
      </c>
      <c r="D12" s="312" t="s">
        <v>1439</v>
      </c>
      <c r="E12" s="313" t="s">
        <v>1440</v>
      </c>
      <c r="F12" s="311"/>
      <c r="G12" s="311" t="s">
        <v>1437</v>
      </c>
      <c r="H12" s="311" t="s">
        <v>1438</v>
      </c>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row>
    <row r="13" spans="1:49" s="128" customFormat="1" ht="153.75" customHeight="1">
      <c r="A13" s="604"/>
      <c r="B13" s="605"/>
      <c r="C13" s="600"/>
      <c r="D13" s="312" t="s">
        <v>1441</v>
      </c>
      <c r="E13" s="313" t="s">
        <v>1442</v>
      </c>
      <c r="F13" s="311"/>
      <c r="G13" s="311" t="s">
        <v>1437</v>
      </c>
      <c r="H13" s="311" t="s">
        <v>1438</v>
      </c>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row>
    <row r="14" spans="1:49" s="129" customFormat="1" ht="127.5" customHeight="1">
      <c r="A14" s="604"/>
      <c r="B14" s="605"/>
      <c r="C14" s="600"/>
      <c r="D14" s="310" t="s">
        <v>1177</v>
      </c>
      <c r="E14" s="241" t="s">
        <v>1178</v>
      </c>
      <c r="F14" s="94" t="s">
        <v>1104</v>
      </c>
      <c r="G14" s="94" t="s">
        <v>1104</v>
      </c>
      <c r="H14" s="286" t="s">
        <v>1179</v>
      </c>
    </row>
    <row r="15" spans="1:49" s="129" customFormat="1" ht="184.8">
      <c r="A15" s="604"/>
      <c r="B15" s="605"/>
      <c r="C15" s="600"/>
      <c r="D15" s="241" t="s">
        <v>1180</v>
      </c>
      <c r="E15" s="241" t="s">
        <v>1181</v>
      </c>
      <c r="F15" s="94" t="s">
        <v>1104</v>
      </c>
      <c r="G15" s="94" t="s">
        <v>1104</v>
      </c>
      <c r="H15" s="286" t="s">
        <v>1179</v>
      </c>
    </row>
    <row r="16" spans="1:49" s="129" customFormat="1" ht="104.7" customHeight="1">
      <c r="A16" s="604"/>
      <c r="B16" s="605"/>
      <c r="C16" s="600"/>
      <c r="D16" s="243" t="s">
        <v>1182</v>
      </c>
      <c r="E16" s="241" t="s">
        <v>1183</v>
      </c>
      <c r="F16" s="94" t="s">
        <v>1104</v>
      </c>
      <c r="G16" s="94" t="s">
        <v>1104</v>
      </c>
      <c r="H16" s="286" t="s">
        <v>1184</v>
      </c>
    </row>
    <row r="17" spans="1:8" s="129" customFormat="1" ht="85.95" customHeight="1">
      <c r="A17" s="606"/>
      <c r="B17" s="607"/>
      <c r="C17" s="601"/>
      <c r="D17" s="243" t="s">
        <v>1484</v>
      </c>
      <c r="E17" s="241" t="s">
        <v>1185</v>
      </c>
      <c r="F17" s="94" t="s">
        <v>1104</v>
      </c>
      <c r="G17" s="94" t="s">
        <v>1104</v>
      </c>
      <c r="H17" s="286" t="s">
        <v>1166</v>
      </c>
    </row>
    <row r="18" spans="1:8" ht="14.7" customHeight="1">
      <c r="A18" s="546" t="s">
        <v>1113</v>
      </c>
      <c r="B18" s="546"/>
      <c r="C18" s="546"/>
      <c r="D18" s="546"/>
      <c r="E18" s="546"/>
      <c r="F18" s="546"/>
      <c r="G18" s="546"/>
      <c r="H18" s="546"/>
    </row>
    <row r="19" spans="1:8" ht="13.8">
      <c r="A19" s="108" t="s">
        <v>1114</v>
      </c>
      <c r="B19" s="570"/>
      <c r="C19" s="570"/>
      <c r="D19" s="570"/>
      <c r="E19" s="570"/>
      <c r="F19" s="570"/>
      <c r="G19" s="570"/>
      <c r="H19" s="570"/>
    </row>
    <row r="20" spans="1:8" ht="13.8">
      <c r="A20" s="108" t="s">
        <v>1115</v>
      </c>
      <c r="B20" s="574" t="s">
        <v>1116</v>
      </c>
      <c r="C20" s="575"/>
      <c r="D20" s="575"/>
      <c r="E20" s="575"/>
      <c r="F20" s="575"/>
      <c r="G20" s="575"/>
      <c r="H20" s="576"/>
    </row>
    <row r="21" spans="1:8" ht="13.8">
      <c r="A21" s="108" t="s">
        <v>1117</v>
      </c>
      <c r="B21" s="570"/>
      <c r="C21" s="570"/>
      <c r="D21" s="570"/>
      <c r="E21" s="570"/>
      <c r="F21" s="570"/>
      <c r="G21" s="570"/>
      <c r="H21" s="570"/>
    </row>
    <row r="22" spans="1:8" ht="15.6" customHeight="1">
      <c r="A22" s="283" t="s">
        <v>1118</v>
      </c>
      <c r="B22" s="571" t="s">
        <v>1119</v>
      </c>
      <c r="C22" s="571"/>
      <c r="D22" s="283" t="s">
        <v>1120</v>
      </c>
      <c r="E22" s="283" t="s">
        <v>1121</v>
      </c>
      <c r="F22" s="283" t="s">
        <v>1122</v>
      </c>
      <c r="G22" s="572" t="s">
        <v>25</v>
      </c>
      <c r="H22" s="573"/>
    </row>
    <row r="23" spans="1:8" ht="136.94999999999999" customHeight="1">
      <c r="A23" s="189" t="s">
        <v>1123</v>
      </c>
      <c r="B23" s="564" t="s">
        <v>1124</v>
      </c>
      <c r="C23" s="564"/>
      <c r="D23" s="194" t="s">
        <v>61</v>
      </c>
      <c r="E23" s="194" t="s">
        <v>44</v>
      </c>
      <c r="F23" s="194"/>
      <c r="G23" s="191"/>
      <c r="H23" s="192"/>
    </row>
    <row r="24" spans="1:8" ht="136.94999999999999" customHeight="1">
      <c r="A24" s="193" t="s">
        <v>1125</v>
      </c>
      <c r="B24" s="564" t="s">
        <v>1472</v>
      </c>
      <c r="C24" s="564"/>
      <c r="D24" s="194" t="s">
        <v>61</v>
      </c>
      <c r="E24" s="194" t="s">
        <v>63</v>
      </c>
      <c r="F24" s="194"/>
      <c r="G24" s="191"/>
      <c r="H24" s="192"/>
    </row>
    <row r="25" spans="1:8" ht="136.94999999999999" customHeight="1">
      <c r="A25" s="193" t="s">
        <v>1126</v>
      </c>
      <c r="B25" s="564" t="s">
        <v>1127</v>
      </c>
      <c r="C25" s="564"/>
      <c r="D25" s="194" t="s">
        <v>61</v>
      </c>
      <c r="E25" s="194" t="s">
        <v>44</v>
      </c>
      <c r="F25" s="194"/>
      <c r="G25" s="191"/>
      <c r="H25" s="192"/>
    </row>
    <row r="26" spans="1:8" ht="136.94999999999999" customHeight="1">
      <c r="A26" s="193" t="s">
        <v>1128</v>
      </c>
      <c r="B26" s="564" t="s">
        <v>1473</v>
      </c>
      <c r="C26" s="564"/>
      <c r="D26" s="194" t="s">
        <v>61</v>
      </c>
      <c r="E26" s="194" t="s">
        <v>44</v>
      </c>
      <c r="F26" s="194"/>
      <c r="G26" s="191"/>
      <c r="H26" s="192"/>
    </row>
    <row r="27" spans="1:8" ht="136.94999999999999" customHeight="1">
      <c r="A27" s="193" t="s">
        <v>1129</v>
      </c>
      <c r="B27" s="564" t="s">
        <v>1130</v>
      </c>
      <c r="C27" s="564"/>
      <c r="D27" s="194" t="s">
        <v>61</v>
      </c>
      <c r="E27" s="194" t="s">
        <v>44</v>
      </c>
      <c r="F27" s="194"/>
      <c r="G27" s="565"/>
      <c r="H27" s="566"/>
    </row>
    <row r="28" spans="1:8" ht="136.94999999999999" customHeight="1">
      <c r="A28" s="193" t="s">
        <v>1131</v>
      </c>
      <c r="B28" s="564" t="s">
        <v>1132</v>
      </c>
      <c r="C28" s="564"/>
      <c r="D28" s="194" t="s">
        <v>42</v>
      </c>
      <c r="E28" s="194" t="s">
        <v>63</v>
      </c>
      <c r="F28" s="194"/>
      <c r="G28" s="565"/>
      <c r="H28" s="566"/>
    </row>
    <row r="29" spans="1:8" ht="15.6" customHeight="1">
      <c r="A29" s="115" t="s">
        <v>1133</v>
      </c>
      <c r="B29" s="115"/>
      <c r="C29" s="115"/>
      <c r="D29" s="115"/>
      <c r="E29" s="115"/>
      <c r="F29" s="115"/>
      <c r="G29" s="567"/>
      <c r="H29" s="568"/>
    </row>
    <row r="30" spans="1:8" ht="15.6" customHeight="1">
      <c r="A30" s="569" t="s">
        <v>1134</v>
      </c>
      <c r="B30" s="569"/>
      <c r="C30" s="569"/>
      <c r="D30" s="569"/>
      <c r="E30" s="569"/>
      <c r="F30" s="569"/>
      <c r="G30" s="569"/>
      <c r="H30" s="569"/>
    </row>
    <row r="31" spans="1:8">
      <c r="A31" s="569"/>
      <c r="B31" s="569"/>
      <c r="C31" s="569"/>
      <c r="D31" s="569"/>
      <c r="E31" s="569"/>
      <c r="F31" s="569"/>
      <c r="G31" s="569"/>
      <c r="H31" s="569"/>
    </row>
    <row r="32" spans="1:8">
      <c r="A32" s="569"/>
      <c r="B32" s="569"/>
      <c r="C32" s="569"/>
      <c r="D32" s="569"/>
      <c r="E32" s="569"/>
      <c r="F32" s="569"/>
      <c r="G32" s="569"/>
      <c r="H32" s="569"/>
    </row>
    <row r="33" spans="1:8">
      <c r="A33" s="569"/>
      <c r="B33" s="569"/>
      <c r="C33" s="569"/>
      <c r="D33" s="569"/>
      <c r="E33" s="569"/>
      <c r="F33" s="569"/>
      <c r="G33" s="569"/>
      <c r="H33" s="569"/>
    </row>
    <row r="34" spans="1:8">
      <c r="A34" s="569"/>
      <c r="B34" s="569"/>
      <c r="C34" s="569"/>
      <c r="D34" s="569"/>
      <c r="E34" s="569"/>
      <c r="F34" s="569"/>
      <c r="G34" s="569"/>
      <c r="H34" s="569"/>
    </row>
  </sheetData>
  <mergeCells count="35">
    <mergeCell ref="B5:D5"/>
    <mergeCell ref="F5:H5"/>
    <mergeCell ref="A1:H1"/>
    <mergeCell ref="B3:D3"/>
    <mergeCell ref="B4:D4"/>
    <mergeCell ref="E3:E4"/>
    <mergeCell ref="F3:H4"/>
    <mergeCell ref="A18:H18"/>
    <mergeCell ref="B6:D6"/>
    <mergeCell ref="F6:H6"/>
    <mergeCell ref="B7:D7"/>
    <mergeCell ref="F7:H7"/>
    <mergeCell ref="B8:D8"/>
    <mergeCell ref="F8:H8"/>
    <mergeCell ref="B9:D9"/>
    <mergeCell ref="F9:H9"/>
    <mergeCell ref="A10:B10"/>
    <mergeCell ref="A11:B11"/>
    <mergeCell ref="C12:C17"/>
    <mergeCell ref="A12:B17"/>
    <mergeCell ref="G28:H28"/>
    <mergeCell ref="G29:H29"/>
    <mergeCell ref="A30:H34"/>
    <mergeCell ref="B24:C24"/>
    <mergeCell ref="B19:H19"/>
    <mergeCell ref="B21:H21"/>
    <mergeCell ref="B22:C22"/>
    <mergeCell ref="G22:H22"/>
    <mergeCell ref="B23:C23"/>
    <mergeCell ref="B20:H20"/>
    <mergeCell ref="B25:C25"/>
    <mergeCell ref="B26:C26"/>
    <mergeCell ref="B27:C27"/>
    <mergeCell ref="G27:H27"/>
    <mergeCell ref="B28:C28"/>
  </mergeCells>
  <dataValidations count="4">
    <dataValidation type="list" allowBlank="1" showInputMessage="1" showErrorMessage="1" sqref="D23:D28" xr:uid="{00000000-0002-0000-0800-000000000000}">
      <formula1>"Test,Step"</formula1>
    </dataValidation>
    <dataValidation type="list" allowBlank="1" showInputMessage="1" showErrorMessage="1" sqref="E23:E28" xr:uid="{00000000-0002-0000-0800-000001000000}">
      <formula1>"Yes,No"</formula1>
    </dataValidation>
    <dataValidation type="list" allowBlank="1" showInputMessage="1" showErrorMessage="1" sqref="F23:F28" xr:uid="{00000000-0002-0000-0800-000002000000}">
      <formula1>"TBC, Not applicable"</formula1>
    </dataValidation>
    <dataValidation type="list" allowBlank="1" showInputMessage="1" showErrorMessage="1" sqref="G27:G28" xr:uid="{00000000-0002-0000-0800-000003000000}">
      <formula1>"As per sample definition, Not applicable"</formula1>
    </dataValidation>
  </dataValidations>
  <pageMargins left="0.7" right="0.7" top="0.75" bottom="0.75" header="0.3" footer="0.3"/>
  <pageSetup paperSize="9" orientation="portrait" horizontalDpi="300" verticalDpi="300" r:id="rId1"/>
  <headerFooter>
    <oddHeader xml:space="preserve">&amp;L&amp;"arial,Regular"&amp;K234483Internal&amp;K000000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C52CFF55789C594AABEDD79DC82DF0D2" ma:contentTypeVersion="9" ma:contentTypeDescription="Create a new document." ma:contentTypeScope="" ma:versionID="3d1b426147fa63a6cede11a65dd28cf6">
  <xsd:schema xmlns:xsd="http://www.w3.org/2001/XMLSchema" xmlns:xs="http://www.w3.org/2001/XMLSchema" xmlns:p="http://schemas.microsoft.com/office/2006/metadata/properties" xmlns:ns2="ea5868dd-e74c-4f16-9a51-d06076ff6df2" xmlns:ns3="f1192640-dbf0-44ec-952e-446705185aab" targetNamespace="http://schemas.microsoft.com/office/2006/metadata/properties" ma:root="true" ma:fieldsID="54f1b0d7f3bfcab156c722018c94c47e" ns2:_="" ns3:_="">
    <xsd:import namespace="ea5868dd-e74c-4f16-9a51-d06076ff6df2"/>
    <xsd:import namespace="f1192640-dbf0-44ec-952e-446705185aab"/>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5868dd-e74c-4f16-9a51-d06076ff6df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1192640-dbf0-44ec-952e-446705185aa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ea5868dd-e74c-4f16-9a51-d06076ff6df2">
      <UserInfo>
        <DisplayName>Smith, Kim</DisplayName>
        <AccountId>12</AccountId>
        <AccountType/>
      </UserInfo>
      <UserInfo>
        <DisplayName>Walker, Delia</DisplayName>
        <AccountId>30</AccountId>
        <AccountType/>
      </UserInfo>
      <UserInfo>
        <DisplayName>Global Pandemic Risk Working Group Owners</DisplayName>
        <AccountId>4</AccountId>
        <AccountType/>
      </UserInfo>
      <UserInfo>
        <DisplayName>Ong, Stephanie</DisplayName>
        <AccountId>83</AccountId>
        <AccountType/>
      </UserInfo>
      <UserInfo>
        <DisplayName>Lu, Viola Y</DisplayName>
        <AccountId>50</AccountId>
        <AccountType/>
      </UserInfo>
      <UserInfo>
        <DisplayName>Hyde, Mat</DisplayName>
        <AccountId>88</AccountId>
        <AccountType/>
      </UserInfo>
      <UserInfo>
        <DisplayName>Ruttley, Julie</DisplayName>
        <AccountId>90</AccountId>
        <AccountType/>
      </UserInfo>
      <UserInfo>
        <DisplayName>Armstrong, Mark</DisplayName>
        <AccountId>91</AccountId>
        <AccountType/>
      </UserInfo>
      <UserInfo>
        <DisplayName>Bruffell, Steven</DisplayName>
        <AccountId>92</AccountId>
        <AccountType/>
      </UserInfo>
      <UserInfo>
        <DisplayName>Crocker, David</DisplayName>
        <AccountId>93</AccountId>
        <AccountType/>
      </UserInfo>
      <UserInfo>
        <DisplayName>Kavanagh, Laura</DisplayName>
        <AccountId>94</AccountId>
        <AccountType/>
      </UserInfo>
      <UserInfo>
        <DisplayName>Born, Cooper</DisplayName>
        <AccountId>95</AccountId>
        <AccountType/>
      </UserInfo>
      <UserInfo>
        <DisplayName>Tan, Mee Teng</DisplayName>
        <AccountId>96</AccountId>
        <AccountType/>
      </UserInfo>
      <UserInfo>
        <DisplayName>Torrejos, Fats</DisplayName>
        <AccountId>97</AccountId>
        <AccountType/>
      </UserInfo>
      <UserInfo>
        <DisplayName>Prodromos, Thekla</DisplayName>
        <AccountId>98</AccountId>
        <AccountType/>
      </UserInfo>
      <UserInfo>
        <DisplayName>Lewis, Kevin</DisplayName>
        <AccountId>57</AccountId>
        <AccountType/>
      </UserInfo>
      <UserInfo>
        <DisplayName>Smith, Martin</DisplayName>
        <AccountId>73</AccountId>
        <AccountType/>
      </UserInfo>
      <UserInfo>
        <DisplayName>Giles, Warwick</DisplayName>
        <AccountId>72</AccountId>
        <AccountType/>
      </UserInfo>
      <UserInfo>
        <DisplayName>Van Laarhoven, Chris</DisplayName>
        <AccountId>75</AccountId>
        <AccountType/>
      </UserInfo>
      <UserInfo>
        <DisplayName>Raison, David</DisplayName>
        <AccountId>74</AccountId>
        <AccountType/>
      </UserInfo>
      <UserInfo>
        <DisplayName>Terry, Matthew</DisplayName>
        <AccountId>99</AccountId>
        <AccountType/>
      </UserInfo>
      <UserInfo>
        <DisplayName>Stone, Chris</DisplayName>
        <AccountId>100</AccountId>
        <AccountType/>
      </UserInfo>
      <UserInfo>
        <DisplayName>Stokes, Karl</DisplayName>
        <AccountId>101</AccountId>
        <AccountType/>
      </UserInfo>
      <UserInfo>
        <DisplayName>Jondahl, Brent</DisplayName>
        <AccountId>102</AccountId>
        <AccountType/>
      </UserInfo>
      <UserInfo>
        <DisplayName>Cloete, Riaan</DisplayName>
        <AccountId>103</AccountId>
        <AccountType/>
      </UserInfo>
      <UserInfo>
        <DisplayName>Swanson, Monique</DisplayName>
        <AccountId>104</AccountId>
        <AccountType/>
      </UserInfo>
      <UserInfo>
        <DisplayName>Collins, Sue</DisplayName>
        <AccountId>105</AccountId>
        <AccountType/>
      </UserInfo>
      <UserInfo>
        <DisplayName>Germein, Casey</DisplayName>
        <AccountId>106</AccountId>
        <AccountType/>
      </UserInfo>
    </SharedWithUsers>
    <_dlc_DocId xmlns="ea5868dd-e74c-4f16-9a51-d06076ff6df2">XJ754XQMX5V4-487745197-1580</_dlc_DocId>
    <_dlc_DocIdUrl xmlns="ea5868dd-e74c-4f16-9a51-d06076ff6df2">
      <Url>https://woodsideenergy.sharepoint.com/sites/HSEIntegrationSharePointPage/_layouts/15/DocIdRedir.aspx?ID=XJ754XQMX5V4-487745197-1580</Url>
      <Description>XJ754XQMX5V4-487745197-1580</Description>
    </_dlc_DocIdUrl>
  </documentManagement>
</p:properties>
</file>

<file path=customXml/itemProps1.xml><?xml version="1.0" encoding="utf-8"?>
<ds:datastoreItem xmlns:ds="http://schemas.openxmlformats.org/officeDocument/2006/customXml" ds:itemID="{7E9164FF-0308-4F6B-8DAD-3F6AE81BFC66}">
  <ds:schemaRefs>
    <ds:schemaRef ds:uri="http://schemas.microsoft.com/sharepoint/v3/contenttype/forms"/>
  </ds:schemaRefs>
</ds:datastoreItem>
</file>

<file path=customXml/itemProps2.xml><?xml version="1.0" encoding="utf-8"?>
<ds:datastoreItem xmlns:ds="http://schemas.openxmlformats.org/officeDocument/2006/customXml" ds:itemID="{7D6075EF-D82D-475F-BF63-40CFFF84243C}">
  <ds:schemaRefs>
    <ds:schemaRef ds:uri="http://schemas.microsoft.com/sharepoint/events"/>
  </ds:schemaRefs>
</ds:datastoreItem>
</file>

<file path=customXml/itemProps3.xml><?xml version="1.0" encoding="utf-8"?>
<ds:datastoreItem xmlns:ds="http://schemas.openxmlformats.org/officeDocument/2006/customXml" ds:itemID="{08E59A2E-AAC1-40E1-9207-93D5CEFE88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5868dd-e74c-4f16-9a51-d06076ff6df2"/>
    <ds:schemaRef ds:uri="f1192640-dbf0-44ec-952e-446705185a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01D5112-7AEF-4186-AC4F-D204B267AB70}">
  <ds:schemaRefs>
    <ds:schemaRef ds:uri="http://schemas.microsoft.com/office/infopath/2007/PartnerControls"/>
    <ds:schemaRef ds:uri="ea5868dd-e74c-4f16-9a51-d06076ff6df2"/>
    <ds:schemaRef ds:uri="http://purl.org/dc/dcmitype/"/>
    <ds:schemaRef ds:uri="http://schemas.microsoft.com/office/2006/documentManagement/types"/>
    <ds:schemaRef ds:uri="f1192640-dbf0-44ec-952e-446705185aab"/>
    <ds:schemaRef ds:uri="http://purl.org/dc/elements/1.1/"/>
    <ds:schemaRef ds:uri="http://schemas.openxmlformats.org/package/2006/metadata/core-properties"/>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161</vt:i4>
      </vt:variant>
    </vt:vector>
  </HeadingPairs>
  <TitlesOfParts>
    <vt:vector size="175" baseType="lpstr">
      <vt:lpstr>Please Read First</vt:lpstr>
      <vt:lpstr>Master data</vt:lpstr>
      <vt:lpstr>Change Log</vt:lpstr>
      <vt:lpstr>COVID19 PANDEMIC BT</vt:lpstr>
      <vt:lpstr>PC PS 1</vt:lpstr>
      <vt:lpstr>PC PS 2</vt:lpstr>
      <vt:lpstr>PC PS 3</vt:lpstr>
      <vt:lpstr>PC PS 4</vt:lpstr>
      <vt:lpstr>PC PS 5</vt:lpstr>
      <vt:lpstr>PC PS 6</vt:lpstr>
      <vt:lpstr>MC PS 1</vt:lpstr>
      <vt:lpstr>PS References</vt:lpstr>
      <vt:lpstr>LA Test Plan List_V7</vt:lpstr>
      <vt:lpstr>CCO Question List_V7</vt:lpstr>
      <vt:lpstr>'COVID19 PANDEMIC BT'!Control_Purpose</vt:lpstr>
      <vt:lpstr>'MC PS 1'!Control_Purpose</vt:lpstr>
      <vt:lpstr>'PC PS 2'!Control_Purpose</vt:lpstr>
      <vt:lpstr>'PC PS 3'!Control_Purpose</vt:lpstr>
      <vt:lpstr>'PC PS 4'!Control_Purpose</vt:lpstr>
      <vt:lpstr>'PC PS 5'!Control_Purpose</vt:lpstr>
      <vt:lpstr>'PC PS 6'!Control_Purpose</vt:lpstr>
      <vt:lpstr>Control_Purpose</vt:lpstr>
      <vt:lpstr>'COVID19 PANDEMIC BT'!Control_Rating</vt:lpstr>
      <vt:lpstr>'MC PS 1'!Control_Rating</vt:lpstr>
      <vt:lpstr>'PC PS 2'!Control_Rating</vt:lpstr>
      <vt:lpstr>'PC PS 3'!Control_Rating</vt:lpstr>
      <vt:lpstr>'PC PS 4'!Control_Rating</vt:lpstr>
      <vt:lpstr>'PC PS 5'!Control_Rating</vt:lpstr>
      <vt:lpstr>'PC PS 6'!Control_Rating</vt:lpstr>
      <vt:lpstr>Control_Rating</vt:lpstr>
      <vt:lpstr>'COVID19 PANDEMIC BT'!Control_Type</vt:lpstr>
      <vt:lpstr>'MC PS 1'!Control_Type</vt:lpstr>
      <vt:lpstr>'PC PS 2'!Control_Type</vt:lpstr>
      <vt:lpstr>'PC PS 3'!Control_Type</vt:lpstr>
      <vt:lpstr>'PC PS 4'!Control_Type</vt:lpstr>
      <vt:lpstr>'PC PS 5'!Control_Type</vt:lpstr>
      <vt:lpstr>'PC PS 6'!Control_Type</vt:lpstr>
      <vt:lpstr>Control_Type</vt:lpstr>
      <vt:lpstr>'COVID19 PANDEMIC BT'!Impact_Category</vt:lpstr>
      <vt:lpstr>'MC PS 1'!Impact_Category</vt:lpstr>
      <vt:lpstr>'PC PS 2'!Impact_Category</vt:lpstr>
      <vt:lpstr>'PC PS 3'!Impact_Category</vt:lpstr>
      <vt:lpstr>'PC PS 4'!Impact_Category</vt:lpstr>
      <vt:lpstr>'PC PS 5'!Impact_Category</vt:lpstr>
      <vt:lpstr>'PC PS 6'!Impact_Category</vt:lpstr>
      <vt:lpstr>Impact_Category</vt:lpstr>
      <vt:lpstr>'COVID19 PANDEMIC BT'!Impact_Level</vt:lpstr>
      <vt:lpstr>'MC PS 1'!Impact_Level</vt:lpstr>
      <vt:lpstr>'PC PS 2'!Impact_Level</vt:lpstr>
      <vt:lpstr>'PC PS 3'!Impact_Level</vt:lpstr>
      <vt:lpstr>'PC PS 4'!Impact_Level</vt:lpstr>
      <vt:lpstr>'PC PS 5'!Impact_Level</vt:lpstr>
      <vt:lpstr>'PC PS 6'!Impact_Level</vt:lpstr>
      <vt:lpstr>Impact_Level</vt:lpstr>
      <vt:lpstr>'COVID19 PANDEMIC BT'!L3_Risk</vt:lpstr>
      <vt:lpstr>'MC PS 1'!L3_Risk</vt:lpstr>
      <vt:lpstr>'PC PS 2'!L3_Risk</vt:lpstr>
      <vt:lpstr>'PC PS 3'!L3_Risk</vt:lpstr>
      <vt:lpstr>'PC PS 4'!L3_Risk</vt:lpstr>
      <vt:lpstr>'PC PS 5'!L3_Risk</vt:lpstr>
      <vt:lpstr>'PC PS 6'!L3_Risk</vt:lpstr>
      <vt:lpstr>L3_Risk</vt:lpstr>
      <vt:lpstr>'COVID19 PANDEMIC BT'!Level</vt:lpstr>
      <vt:lpstr>'MC PS 1'!Level</vt:lpstr>
      <vt:lpstr>'PC PS 2'!Level</vt:lpstr>
      <vt:lpstr>'PC PS 3'!Level</vt:lpstr>
      <vt:lpstr>'PC PS 4'!Level</vt:lpstr>
      <vt:lpstr>'PC PS 5'!Level</vt:lpstr>
      <vt:lpstr>'PC PS 6'!Level</vt:lpstr>
      <vt:lpstr>Level</vt:lpstr>
      <vt:lpstr>'COVID19 PANDEMIC BT'!Likelihood</vt:lpstr>
      <vt:lpstr>'MC PS 1'!Likelihood</vt:lpstr>
      <vt:lpstr>'PC PS 2'!Likelihood</vt:lpstr>
      <vt:lpstr>'PC PS 3'!Likelihood</vt:lpstr>
      <vt:lpstr>'PC PS 4'!Likelihood</vt:lpstr>
      <vt:lpstr>'PC PS 5'!Likelihood</vt:lpstr>
      <vt:lpstr>'PC PS 6'!Likelihood</vt:lpstr>
      <vt:lpstr>Likelihood</vt:lpstr>
      <vt:lpstr>'COVID19 PANDEMIC BT'!Likelihood_Levels</vt:lpstr>
      <vt:lpstr>'MC PS 1'!Likelihood_Levels</vt:lpstr>
      <vt:lpstr>'PC PS 2'!Likelihood_Levels</vt:lpstr>
      <vt:lpstr>'PC PS 3'!Likelihood_Levels</vt:lpstr>
      <vt:lpstr>'PC PS 4'!Likelihood_Levels</vt:lpstr>
      <vt:lpstr>'PC PS 5'!Likelihood_Levels</vt:lpstr>
      <vt:lpstr>'PC PS 6'!Likelihood_Levels</vt:lpstr>
      <vt:lpstr>Likelihood_Levels</vt:lpstr>
      <vt:lpstr>'COVID19 PANDEMIC BT'!Org_Unit</vt:lpstr>
      <vt:lpstr>'MC PS 1'!Org_Unit</vt:lpstr>
      <vt:lpstr>'PC PS 2'!Org_Unit</vt:lpstr>
      <vt:lpstr>'PC PS 3'!Org_Unit</vt:lpstr>
      <vt:lpstr>'PC PS 4'!Org_Unit</vt:lpstr>
      <vt:lpstr>'PC PS 5'!Org_Unit</vt:lpstr>
      <vt:lpstr>'PC PS 6'!Org_Unit</vt:lpstr>
      <vt:lpstr>Org_Unit</vt:lpstr>
      <vt:lpstr>'COVID19 PANDEMIC BT'!Print_Area</vt:lpstr>
      <vt:lpstr>'COVID19 PANDEMIC BT'!Priority</vt:lpstr>
      <vt:lpstr>'MC PS 1'!Priority</vt:lpstr>
      <vt:lpstr>'PC PS 2'!Priority</vt:lpstr>
      <vt:lpstr>'PC PS 3'!Priority</vt:lpstr>
      <vt:lpstr>'PC PS 4'!Priority</vt:lpstr>
      <vt:lpstr>'PC PS 5'!Priority</vt:lpstr>
      <vt:lpstr>'PC PS 6'!Priority</vt:lpstr>
      <vt:lpstr>Priority</vt:lpstr>
      <vt:lpstr>'COVID19 PANDEMIC BT'!RE_Rating</vt:lpstr>
      <vt:lpstr>'MC PS 1'!RE_Rating</vt:lpstr>
      <vt:lpstr>'PC PS 2'!RE_Rating</vt:lpstr>
      <vt:lpstr>'PC PS 3'!RE_Rating</vt:lpstr>
      <vt:lpstr>'PC PS 4'!RE_Rating</vt:lpstr>
      <vt:lpstr>'PC PS 5'!RE_Rating</vt:lpstr>
      <vt:lpstr>'PC PS 6'!RE_Rating</vt:lpstr>
      <vt:lpstr>RE_Rating</vt:lpstr>
      <vt:lpstr>'COVID19 PANDEMIC BT'!Risk_Category</vt:lpstr>
      <vt:lpstr>'MC PS 1'!Risk_Category</vt:lpstr>
      <vt:lpstr>'PC PS 2'!Risk_Category</vt:lpstr>
      <vt:lpstr>'PC PS 3'!Risk_Category</vt:lpstr>
      <vt:lpstr>'PC PS 4'!Risk_Category</vt:lpstr>
      <vt:lpstr>'PC PS 5'!Risk_Category</vt:lpstr>
      <vt:lpstr>'PC PS 6'!Risk_Category</vt:lpstr>
      <vt:lpstr>Risk_Category</vt:lpstr>
      <vt:lpstr>'COVID19 PANDEMIC BT'!Sampling_Method</vt:lpstr>
      <vt:lpstr>'MC PS 1'!Sampling_Method</vt:lpstr>
      <vt:lpstr>'PC PS 2'!Sampling_Method</vt:lpstr>
      <vt:lpstr>'PC PS 3'!Sampling_Method</vt:lpstr>
      <vt:lpstr>'PC PS 4'!Sampling_Method</vt:lpstr>
      <vt:lpstr>'PC PS 5'!Sampling_Method</vt:lpstr>
      <vt:lpstr>'PC PS 6'!Sampling_Method</vt:lpstr>
      <vt:lpstr>Sampling_Method</vt:lpstr>
      <vt:lpstr>'COVID19 PANDEMIC BT'!Severity_Factor</vt:lpstr>
      <vt:lpstr>'MC PS 1'!Severity_Factor</vt:lpstr>
      <vt:lpstr>'PC PS 2'!Severity_Factor</vt:lpstr>
      <vt:lpstr>'PC PS 3'!Severity_Factor</vt:lpstr>
      <vt:lpstr>'PC PS 4'!Severity_Factor</vt:lpstr>
      <vt:lpstr>'PC PS 5'!Severity_Factor</vt:lpstr>
      <vt:lpstr>'PC PS 6'!Severity_Factor</vt:lpstr>
      <vt:lpstr>Severity_Factor</vt:lpstr>
      <vt:lpstr>'COVID19 PANDEMIC BT'!Step_Test</vt:lpstr>
      <vt:lpstr>'MC PS 1'!Step_Test</vt:lpstr>
      <vt:lpstr>'PC PS 2'!Step_Test</vt:lpstr>
      <vt:lpstr>'PC PS 3'!Step_Test</vt:lpstr>
      <vt:lpstr>'PC PS 4'!Step_Test</vt:lpstr>
      <vt:lpstr>'PC PS 5'!Step_Test</vt:lpstr>
      <vt:lpstr>'PC PS 6'!Step_Test</vt:lpstr>
      <vt:lpstr>Step_Test</vt:lpstr>
      <vt:lpstr>'COVID19 PANDEMIC BT'!Test_Result</vt:lpstr>
      <vt:lpstr>'MC PS 1'!Test_Result</vt:lpstr>
      <vt:lpstr>'PC PS 2'!Test_Result</vt:lpstr>
      <vt:lpstr>'PC PS 3'!Test_Result</vt:lpstr>
      <vt:lpstr>'PC PS 4'!Test_Result</vt:lpstr>
      <vt:lpstr>'PC PS 5'!Test_Result</vt:lpstr>
      <vt:lpstr>'PC PS 6'!Test_Result</vt:lpstr>
      <vt:lpstr>Test_Result</vt:lpstr>
      <vt:lpstr>'COVID19 PANDEMIC BT'!Timeframe</vt:lpstr>
      <vt:lpstr>'MC PS 1'!Timeframe</vt:lpstr>
      <vt:lpstr>'PC PS 2'!Timeframe</vt:lpstr>
      <vt:lpstr>'PC PS 3'!Timeframe</vt:lpstr>
      <vt:lpstr>'PC PS 4'!Timeframe</vt:lpstr>
      <vt:lpstr>'PC PS 5'!Timeframe</vt:lpstr>
      <vt:lpstr>'PC PS 6'!Timeframe</vt:lpstr>
      <vt:lpstr>Timeframe</vt:lpstr>
      <vt:lpstr>'COVID19 PANDEMIC BT'!Velocity</vt:lpstr>
      <vt:lpstr>'MC PS 1'!Velocity</vt:lpstr>
      <vt:lpstr>'PC PS 2'!Velocity</vt:lpstr>
      <vt:lpstr>'PC PS 3'!Velocity</vt:lpstr>
      <vt:lpstr>'PC PS 4'!Velocity</vt:lpstr>
      <vt:lpstr>'PC PS 5'!Velocity</vt:lpstr>
      <vt:lpstr>'PC PS 6'!Velocity</vt:lpstr>
      <vt:lpstr>Velocity</vt:lpstr>
      <vt:lpstr>'COVID19 PANDEMIC BT'!Yes_No</vt:lpstr>
      <vt:lpstr>'MC PS 1'!Yes_No</vt:lpstr>
      <vt:lpstr>'PC PS 2'!Yes_No</vt:lpstr>
      <vt:lpstr>'PC PS 3'!Yes_No</vt:lpstr>
      <vt:lpstr>'PC PS 4'!Yes_No</vt:lpstr>
      <vt:lpstr>'PC PS 5'!Yes_No</vt:lpstr>
      <vt:lpstr>'PC PS 6'!Yes_No</vt:lpstr>
      <vt:lpstr>Yes_No</vt:lpstr>
    </vt:vector>
  </TitlesOfParts>
  <Manager/>
  <Company>Pet DW</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Tjong, Nora</dc:creator>
  <cp:keywords/>
  <dc:description/>
  <cp:lastModifiedBy>Burnett, Callum</cp:lastModifiedBy>
  <cp:revision/>
  <dcterms:created xsi:type="dcterms:W3CDTF">2013-09-24T02:50:00Z</dcterms:created>
  <dcterms:modified xsi:type="dcterms:W3CDTF">2022-12-20T01:51:50Z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0x010100C52CFF55789C594AABEDD79DC82DF0D2</vt:lpwstr>
  </property>
  <property fmtid="{D5CDD505-2E9C-101B-9397-08002B2CF9AE}" pid="3" name="_dlc_DocIdItemGuid">
    <vt:lpwstr>ee3cf71c-588d-4685-b792-4dfa1deec176</vt:lpwstr>
  </property>
  <property fmtid="{D5CDD505-2E9C-101B-9397-08002B2CF9AE}" pid="4" name="_RecordType">
    <vt:lpwstr>1;#Not a Record|ee32b18e-6a91-429f-a5d2-d5e99d008e4e</vt:lpwstr>
  </property>
  <property fmtid="{D5CDD505-2E9C-101B-9397-08002B2CF9AE}" pid="5" name="_Sensitivity">
    <vt:lpwstr>2;#Non Sensitive|e39e3239-d95d-46e1-8571-ee437794cbcc</vt:lpwstr>
  </property>
  <property fmtid="{D5CDD505-2E9C-101B-9397-08002B2CF9AE}" pid="6" name="SharedWithUsers">
    <vt:lpwstr>12;#Jack, Rob;#232;#Stanwix, Richard;#30;#Carlin, Elaine;#1557;#DL-ALL-GRP-Global Risk;#4;#Everyone</vt:lpwstr>
  </property>
  <property fmtid="{D5CDD505-2E9C-101B-9397-08002B2CF9AE}" pid="7" name="TitusGUID">
    <vt:lpwstr>4dd092b2-9f1c-4b0c-a64d-2538acecbf27</vt:lpwstr>
  </property>
  <property fmtid="{D5CDD505-2E9C-101B-9397-08002B2CF9AE}" pid="8" name="BHPClassification">
    <vt:lpwstr>BHPCLASSIFICATION4738IC</vt:lpwstr>
  </property>
</Properties>
</file>